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heckCompatibility="1" defaultThemeVersion="124226"/>
  <mc:AlternateContent xmlns:mc="http://schemas.openxmlformats.org/markup-compatibility/2006">
    <mc:Choice Requires="x15">
      <x15ac:absPath xmlns:x15ac="http://schemas.microsoft.com/office/spreadsheetml/2010/11/ac" url="C:\Users\yello\Documents\こばやんドキュメント\"/>
    </mc:Choice>
  </mc:AlternateContent>
  <xr:revisionPtr revIDLastSave="0" documentId="13_ncr:1_{9A0A9D6B-C1AD-462A-B4A1-07A0E28A52DB}" xr6:coauthVersionLast="47" xr6:coauthVersionMax="47" xr10:uidLastSave="{00000000-0000-0000-0000-000000000000}"/>
  <bookViews>
    <workbookView xWindow="-108" yWindow="-108" windowWidth="23256" windowHeight="12576" activeTab="3" xr2:uid="{00000000-000D-0000-FFFF-FFFF00000000}"/>
  </bookViews>
  <sheets>
    <sheet name="予選リーグ" sheetId="1" r:id="rId1"/>
    <sheet name="順位リーグ" sheetId="3" r:id="rId2"/>
    <sheet name="順位決定戦" sheetId="4" r:id="rId3"/>
    <sheet name="スケジュール" sheetId="6" r:id="rId4"/>
    <sheet name="ユニフォームカラー" sheetId="9" r:id="rId5"/>
  </sheets>
  <definedNames>
    <definedName name="_xlnm.Print_Area" localSheetId="1">順位リーグ!$A$1:$AL$48</definedName>
    <definedName name="_xlnm.Print_Area" localSheetId="0">予選リーグ!$A$1:$V$34</definedName>
  </definedNames>
  <calcPr calcId="191029"/>
</workbook>
</file>

<file path=xl/calcChain.xml><?xml version="1.0" encoding="utf-8"?>
<calcChain xmlns="http://schemas.openxmlformats.org/spreadsheetml/2006/main">
  <c r="X46" i="3" l="1"/>
  <c r="X43" i="3"/>
  <c r="X40" i="3"/>
  <c r="X34" i="3"/>
  <c r="X31" i="3"/>
  <c r="X28" i="3"/>
  <c r="X22" i="3"/>
  <c r="X19" i="3"/>
  <c r="X16" i="3"/>
  <c r="X7" i="3"/>
  <c r="X10" i="3"/>
  <c r="X4" i="3"/>
  <c r="P32" i="1"/>
  <c r="P30" i="1"/>
  <c r="P28" i="1"/>
  <c r="P26" i="1"/>
  <c r="P21" i="1"/>
  <c r="P19" i="1"/>
  <c r="P17" i="1"/>
  <c r="P15" i="1"/>
  <c r="P10" i="1"/>
  <c r="P8" i="1"/>
  <c r="P6" i="1"/>
  <c r="P4" i="1"/>
  <c r="AF46" i="3"/>
  <c r="AD46" i="3"/>
  <c r="Z46" i="3"/>
  <c r="V46" i="3"/>
  <c r="AF43" i="3"/>
  <c r="AD43" i="3"/>
  <c r="Z43" i="3"/>
  <c r="V43" i="3"/>
  <c r="AB43" i="3" s="1"/>
  <c r="AF40" i="3"/>
  <c r="AD40" i="3"/>
  <c r="Z40" i="3"/>
  <c r="V40" i="3"/>
  <c r="AB40" i="3" s="1"/>
  <c r="AF34" i="3"/>
  <c r="AD34" i="3"/>
  <c r="Z34" i="3"/>
  <c r="V34" i="3"/>
  <c r="AB34" i="3" s="1"/>
  <c r="AF31" i="3"/>
  <c r="AD31" i="3"/>
  <c r="Z31" i="3"/>
  <c r="V31" i="3"/>
  <c r="AB31" i="3" s="1"/>
  <c r="AF28" i="3"/>
  <c r="AD28" i="3"/>
  <c r="Z28" i="3"/>
  <c r="V28" i="3"/>
  <c r="AB28" i="3" s="1"/>
  <c r="AF22" i="3"/>
  <c r="AD22" i="3"/>
  <c r="Z22" i="3"/>
  <c r="V22" i="3"/>
  <c r="AF19" i="3"/>
  <c r="AD19" i="3"/>
  <c r="Z19" i="3"/>
  <c r="V19" i="3"/>
  <c r="AF16" i="3"/>
  <c r="AD16" i="3"/>
  <c r="Z16" i="3"/>
  <c r="V16" i="3"/>
  <c r="V7" i="3"/>
  <c r="V10" i="3"/>
  <c r="V4" i="3"/>
  <c r="AD7" i="3"/>
  <c r="AF7" i="3"/>
  <c r="AD10" i="3"/>
  <c r="AF10" i="3"/>
  <c r="AF4" i="3"/>
  <c r="AD4" i="3"/>
  <c r="Z7" i="3"/>
  <c r="Z10" i="3"/>
  <c r="Z4" i="3"/>
  <c r="T32" i="1"/>
  <c r="S32" i="1"/>
  <c r="Q32" i="1"/>
  <c r="O32" i="1"/>
  <c r="T30" i="1"/>
  <c r="S30" i="1"/>
  <c r="Q30" i="1"/>
  <c r="O30" i="1"/>
  <c r="T28" i="1"/>
  <c r="S28" i="1"/>
  <c r="Q28" i="1"/>
  <c r="O28" i="1"/>
  <c r="T26" i="1"/>
  <c r="S26" i="1"/>
  <c r="Q26" i="1"/>
  <c r="O26" i="1"/>
  <c r="T21" i="1"/>
  <c r="S21" i="1"/>
  <c r="Q21" i="1"/>
  <c r="O21" i="1"/>
  <c r="R21" i="1" s="1"/>
  <c r="T19" i="1"/>
  <c r="S19" i="1"/>
  <c r="Q19" i="1"/>
  <c r="O19" i="1"/>
  <c r="T17" i="1"/>
  <c r="S17" i="1"/>
  <c r="Q17" i="1"/>
  <c r="O17" i="1"/>
  <c r="T15" i="1"/>
  <c r="S15" i="1"/>
  <c r="Q15" i="1"/>
  <c r="O15" i="1"/>
  <c r="O6" i="1"/>
  <c r="Q6" i="1"/>
  <c r="S6" i="1"/>
  <c r="T6" i="1"/>
  <c r="O8" i="1"/>
  <c r="Q8" i="1"/>
  <c r="S8" i="1"/>
  <c r="T8" i="1"/>
  <c r="O10" i="1"/>
  <c r="Q10" i="1"/>
  <c r="S10" i="1"/>
  <c r="T10" i="1"/>
  <c r="T4" i="1"/>
  <c r="S4" i="1"/>
  <c r="Q4" i="1"/>
  <c r="O4" i="1"/>
  <c r="AH46" i="3" l="1"/>
  <c r="AH34" i="3"/>
  <c r="AH28" i="3"/>
  <c r="AB19" i="3"/>
  <c r="AH40" i="3"/>
  <c r="AB46" i="3"/>
  <c r="AH22" i="3"/>
  <c r="R32" i="1"/>
  <c r="U32" i="1"/>
  <c r="U30" i="1"/>
  <c r="U17" i="1"/>
  <c r="R17" i="1"/>
  <c r="U10" i="1"/>
  <c r="R4" i="1"/>
  <c r="R26" i="1"/>
  <c r="R19" i="1"/>
  <c r="AB4" i="3"/>
  <c r="AH16" i="3"/>
  <c r="AH19" i="3"/>
  <c r="R30" i="1"/>
  <c r="AB22" i="3"/>
  <c r="AH7" i="3"/>
  <c r="R15" i="1"/>
  <c r="U4" i="1"/>
  <c r="U19" i="1"/>
  <c r="R28" i="1"/>
  <c r="AH10" i="3"/>
  <c r="AB16" i="3"/>
  <c r="AH43" i="3"/>
  <c r="AH31" i="3"/>
  <c r="U21" i="1"/>
  <c r="U28" i="1"/>
  <c r="R8" i="1"/>
  <c r="U8" i="1"/>
  <c r="U15" i="1"/>
  <c r="U26" i="1"/>
  <c r="R10" i="1"/>
  <c r="AB7" i="3"/>
  <c r="AB10" i="3"/>
  <c r="AH4" i="3"/>
  <c r="R6" i="1"/>
  <c r="U6" i="1"/>
</calcChain>
</file>

<file path=xl/sharedStrings.xml><?xml version="1.0" encoding="utf-8"?>
<sst xmlns="http://schemas.openxmlformats.org/spreadsheetml/2006/main" count="1169" uniqueCount="253">
  <si>
    <t>1</t>
    <phoneticPr fontId="4"/>
  </si>
  <si>
    <t>2</t>
    <phoneticPr fontId="4"/>
  </si>
  <si>
    <t>3</t>
    <phoneticPr fontId="4"/>
  </si>
  <si>
    <t>4</t>
    <phoneticPr fontId="4"/>
  </si>
  <si>
    <t>勝</t>
    <rPh sb="0" eb="1">
      <t>カ</t>
    </rPh>
    <phoneticPr fontId="4"/>
  </si>
  <si>
    <t>負</t>
    <rPh sb="0" eb="1">
      <t>マ</t>
    </rPh>
    <phoneticPr fontId="4"/>
  </si>
  <si>
    <t>分</t>
    <rPh sb="0" eb="1">
      <t>ワ</t>
    </rPh>
    <phoneticPr fontId="4"/>
  </si>
  <si>
    <t>勝点</t>
    <rPh sb="0" eb="1">
      <t>カ</t>
    </rPh>
    <rPh sb="1" eb="2">
      <t>テン</t>
    </rPh>
    <phoneticPr fontId="4"/>
  </si>
  <si>
    <t>得点</t>
    <rPh sb="0" eb="2">
      <t>トクテン</t>
    </rPh>
    <phoneticPr fontId="4"/>
  </si>
  <si>
    <t>失点</t>
    <rPh sb="0" eb="2">
      <t>シッテン</t>
    </rPh>
    <phoneticPr fontId="4"/>
  </si>
  <si>
    <t>点差</t>
    <rPh sb="0" eb="1">
      <t>テン</t>
    </rPh>
    <rPh sb="1" eb="2">
      <t>サ</t>
    </rPh>
    <phoneticPr fontId="4"/>
  </si>
  <si>
    <t>順位</t>
    <rPh sb="0" eb="2">
      <t>ジュンイ</t>
    </rPh>
    <phoneticPr fontId="4"/>
  </si>
  <si>
    <t>-</t>
    <phoneticPr fontId="4"/>
  </si>
  <si>
    <t>2</t>
    <phoneticPr fontId="4"/>
  </si>
  <si>
    <t xml:space="preserve">A1 </t>
    <phoneticPr fontId="4"/>
  </si>
  <si>
    <t xml:space="preserve">A2 </t>
    <phoneticPr fontId="4"/>
  </si>
  <si>
    <t xml:space="preserve">A3 </t>
    <phoneticPr fontId="4"/>
  </si>
  <si>
    <t>A4</t>
    <phoneticPr fontId="4"/>
  </si>
  <si>
    <t>Ａ1位</t>
    <rPh sb="2" eb="3">
      <t>イ</t>
    </rPh>
    <phoneticPr fontId="4"/>
  </si>
  <si>
    <t>Ｃ1位</t>
    <rPh sb="2" eb="3">
      <t>イ</t>
    </rPh>
    <phoneticPr fontId="4"/>
  </si>
  <si>
    <t>Ｄ1位</t>
    <rPh sb="2" eb="3">
      <t>イ</t>
    </rPh>
    <phoneticPr fontId="4"/>
  </si>
  <si>
    <t>B3</t>
    <phoneticPr fontId="4"/>
  </si>
  <si>
    <t>B2</t>
    <phoneticPr fontId="4"/>
  </si>
  <si>
    <t>B1</t>
    <phoneticPr fontId="4"/>
  </si>
  <si>
    <t>負</t>
    <rPh sb="0" eb="1">
      <t>マケ</t>
    </rPh>
    <phoneticPr fontId="4"/>
  </si>
  <si>
    <t>3</t>
    <phoneticPr fontId="4"/>
  </si>
  <si>
    <t>2</t>
    <phoneticPr fontId="4"/>
  </si>
  <si>
    <t>1</t>
    <phoneticPr fontId="4"/>
  </si>
  <si>
    <t>-</t>
    <phoneticPr fontId="4"/>
  </si>
  <si>
    <t>A3</t>
    <phoneticPr fontId="4"/>
  </si>
  <si>
    <t>A2</t>
    <phoneticPr fontId="4"/>
  </si>
  <si>
    <t>A1</t>
    <phoneticPr fontId="4"/>
  </si>
  <si>
    <t xml:space="preserve">B4 </t>
    <phoneticPr fontId="4"/>
  </si>
  <si>
    <t>C1</t>
    <phoneticPr fontId="4"/>
  </si>
  <si>
    <t xml:space="preserve">C2  </t>
    <phoneticPr fontId="4"/>
  </si>
  <si>
    <t xml:space="preserve">C3 </t>
    <phoneticPr fontId="4"/>
  </si>
  <si>
    <t xml:space="preserve">C4 </t>
    <phoneticPr fontId="4"/>
  </si>
  <si>
    <t>グループＡ</t>
    <phoneticPr fontId="4"/>
  </si>
  <si>
    <t>グループＢ</t>
    <phoneticPr fontId="4"/>
  </si>
  <si>
    <t>グループＣ</t>
    <phoneticPr fontId="4"/>
  </si>
  <si>
    <t>グループＡ1位</t>
    <rPh sb="6" eb="7">
      <t>イ</t>
    </rPh>
    <phoneticPr fontId="4"/>
  </si>
  <si>
    <t>グループＢ２位</t>
    <rPh sb="6" eb="7">
      <t>イ</t>
    </rPh>
    <phoneticPr fontId="4"/>
  </si>
  <si>
    <t>グループＣ1位</t>
    <rPh sb="6" eb="7">
      <t>イ</t>
    </rPh>
    <phoneticPr fontId="4"/>
  </si>
  <si>
    <t>グループＡ２位</t>
    <rPh sb="6" eb="7">
      <t>イ</t>
    </rPh>
    <phoneticPr fontId="4"/>
  </si>
  <si>
    <t>グループＢ１位</t>
    <rPh sb="6" eb="7">
      <t>イ</t>
    </rPh>
    <phoneticPr fontId="4"/>
  </si>
  <si>
    <t>グループＣ２位</t>
    <rPh sb="6" eb="7">
      <t>イ</t>
    </rPh>
    <phoneticPr fontId="4"/>
  </si>
  <si>
    <t>グループＡ３位</t>
    <rPh sb="6" eb="7">
      <t>イ</t>
    </rPh>
    <phoneticPr fontId="4"/>
  </si>
  <si>
    <t>グループＢ４位</t>
    <rPh sb="6" eb="7">
      <t>イ</t>
    </rPh>
    <phoneticPr fontId="4"/>
  </si>
  <si>
    <t>グループＣ３位</t>
    <rPh sb="6" eb="7">
      <t>イ</t>
    </rPh>
    <phoneticPr fontId="4"/>
  </si>
  <si>
    <t>グループＢ３位</t>
    <rPh sb="6" eb="7">
      <t>イ</t>
    </rPh>
    <phoneticPr fontId="4"/>
  </si>
  <si>
    <t>グループＣ４位</t>
    <rPh sb="6" eb="7">
      <t>イ</t>
    </rPh>
    <phoneticPr fontId="4"/>
  </si>
  <si>
    <t>グループＡ４位</t>
    <rPh sb="6" eb="7">
      <t>イ</t>
    </rPh>
    <phoneticPr fontId="4"/>
  </si>
  <si>
    <t>（</t>
    <phoneticPr fontId="4"/>
  </si>
  <si>
    <t>-</t>
    <phoneticPr fontId="4"/>
  </si>
  <si>
    <t>）</t>
    <phoneticPr fontId="4"/>
  </si>
  <si>
    <t>Ａ2位</t>
    <rPh sb="2" eb="3">
      <t>イ</t>
    </rPh>
    <phoneticPr fontId="4"/>
  </si>
  <si>
    <t>Ａ3位</t>
    <rPh sb="2" eb="3">
      <t>イ</t>
    </rPh>
    <phoneticPr fontId="4"/>
  </si>
  <si>
    <t>Ｂ3位</t>
    <rPh sb="2" eb="3">
      <t>イ</t>
    </rPh>
    <phoneticPr fontId="4"/>
  </si>
  <si>
    <t>Ｄ2位</t>
    <rPh sb="2" eb="3">
      <t>イ</t>
    </rPh>
    <phoneticPr fontId="4"/>
  </si>
  <si>
    <t>Ｃ2位</t>
    <rPh sb="2" eb="3">
      <t>イ</t>
    </rPh>
    <phoneticPr fontId="4"/>
  </si>
  <si>
    <t>Ｃ3位</t>
    <rPh sb="2" eb="3">
      <t>イ</t>
    </rPh>
    <phoneticPr fontId="4"/>
  </si>
  <si>
    <t>Ｄ3位</t>
    <rPh sb="2" eb="3">
      <t>イ</t>
    </rPh>
    <phoneticPr fontId="4"/>
  </si>
  <si>
    <t>Ｂ１位</t>
    <rPh sb="2" eb="3">
      <t>イ</t>
    </rPh>
    <phoneticPr fontId="4"/>
  </si>
  <si>
    <t>Ｂ２位</t>
    <rPh sb="2" eb="3">
      <t>イ</t>
    </rPh>
    <phoneticPr fontId="4"/>
  </si>
  <si>
    <t>決勝戦</t>
    <rPh sb="0" eb="3">
      <t>ケッショウセン</t>
    </rPh>
    <phoneticPr fontId="4"/>
  </si>
  <si>
    <t>3位決定戦</t>
    <rPh sb="1" eb="2">
      <t>イ</t>
    </rPh>
    <rPh sb="2" eb="5">
      <t>ケッテイセン</t>
    </rPh>
    <phoneticPr fontId="4"/>
  </si>
  <si>
    <t>グループＢ</t>
    <phoneticPr fontId="4"/>
  </si>
  <si>
    <t>グループＣ</t>
    <phoneticPr fontId="4"/>
  </si>
  <si>
    <t>グループＤ</t>
    <phoneticPr fontId="4"/>
  </si>
  <si>
    <t>7位決定戦</t>
    <rPh sb="1" eb="2">
      <t>イ</t>
    </rPh>
    <rPh sb="2" eb="5">
      <t>ケッテイセン</t>
    </rPh>
    <phoneticPr fontId="4"/>
  </si>
  <si>
    <t>9位決定戦</t>
    <rPh sb="1" eb="2">
      <t>イ</t>
    </rPh>
    <rPh sb="2" eb="5">
      <t>ケッテイセン</t>
    </rPh>
    <phoneticPr fontId="4"/>
  </si>
  <si>
    <t>11位決定戦</t>
    <rPh sb="2" eb="3">
      <t>イ</t>
    </rPh>
    <rPh sb="3" eb="6">
      <t>ケッテイセン</t>
    </rPh>
    <phoneticPr fontId="4"/>
  </si>
  <si>
    <t>5位決定戦</t>
    <rPh sb="1" eb="2">
      <t>イ</t>
    </rPh>
    <rPh sb="2" eb="5">
      <t>ケッテイセン</t>
    </rPh>
    <phoneticPr fontId="4"/>
  </si>
  <si>
    <t>試合No.</t>
    <rPh sb="0" eb="2">
      <t>シアイ</t>
    </rPh>
    <phoneticPr fontId="7"/>
  </si>
  <si>
    <t>開始時刻</t>
    <rPh sb="0" eb="2">
      <t>カイシ</t>
    </rPh>
    <rPh sb="2" eb="4">
      <t>ジコク</t>
    </rPh>
    <phoneticPr fontId="7"/>
  </si>
  <si>
    <t>コート</t>
    <phoneticPr fontId="7"/>
  </si>
  <si>
    <t>対戦カード</t>
    <rPh sb="0" eb="2">
      <t>タイセン</t>
    </rPh>
    <phoneticPr fontId="7"/>
  </si>
  <si>
    <t>審判</t>
    <rPh sb="0" eb="2">
      <t>シンパン</t>
    </rPh>
    <phoneticPr fontId="7"/>
  </si>
  <si>
    <t>試合結果</t>
    <rPh sb="0" eb="2">
      <t>シアイ</t>
    </rPh>
    <rPh sb="2" eb="4">
      <t>ケッカ</t>
    </rPh>
    <phoneticPr fontId="7"/>
  </si>
  <si>
    <t>(前半)</t>
    <rPh sb="1" eb="3">
      <t>ゼンハン</t>
    </rPh>
    <phoneticPr fontId="7"/>
  </si>
  <si>
    <t>(後半)</t>
    <rPh sb="1" eb="3">
      <t>コウハン</t>
    </rPh>
    <phoneticPr fontId="7"/>
  </si>
  <si>
    <t>設営</t>
    <rPh sb="0" eb="2">
      <t>セツエイ</t>
    </rPh>
    <phoneticPr fontId="7"/>
  </si>
  <si>
    <t>監督者会議</t>
    <rPh sb="0" eb="3">
      <t>カントクシャ</t>
    </rPh>
    <rPh sb="3" eb="5">
      <t>カイギ</t>
    </rPh>
    <phoneticPr fontId="7"/>
  </si>
  <si>
    <t>A</t>
    <phoneticPr fontId="7"/>
  </si>
  <si>
    <t>-</t>
    <phoneticPr fontId="7"/>
  </si>
  <si>
    <t>(</t>
    <phoneticPr fontId="7"/>
  </si>
  <si>
    <t>) (</t>
    <phoneticPr fontId="7"/>
  </si>
  <si>
    <t>)</t>
    <phoneticPr fontId="7"/>
  </si>
  <si>
    <t>B</t>
    <phoneticPr fontId="7"/>
  </si>
  <si>
    <t>-</t>
    <phoneticPr fontId="7"/>
  </si>
  <si>
    <t>(</t>
    <phoneticPr fontId="7"/>
  </si>
  <si>
    <t>) (</t>
    <phoneticPr fontId="7"/>
  </si>
  <si>
    <t>)</t>
    <phoneticPr fontId="7"/>
  </si>
  <si>
    <t>A</t>
  </si>
  <si>
    <t>-</t>
    <phoneticPr fontId="7"/>
  </si>
  <si>
    <t>B</t>
  </si>
  <si>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</si>
  <si>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</si>
  <si>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</si>
  <si>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</si>
  <si>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</si>
  <si>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</si>
  <si>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</si>
  <si>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</si>
  <si>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</si>
  <si>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</si>
  <si>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</si>
  <si>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</si>
  <si>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</si>
  <si>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</si>
  <si>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</si>
  <si>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</si>
  <si>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</si>
  <si>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</si>
  <si>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Ａ１</t>
    <phoneticPr fontId="4"/>
  </si>
  <si>
    <t>Ａ２</t>
    <phoneticPr fontId="4"/>
  </si>
  <si>
    <t>Ｂ１</t>
    <phoneticPr fontId="4"/>
  </si>
  <si>
    <t>Ｂ２</t>
    <phoneticPr fontId="4"/>
  </si>
  <si>
    <t>Ｃ１</t>
  </si>
  <si>
    <t>Ｃ１</t>
    <phoneticPr fontId="4"/>
  </si>
  <si>
    <t>Ｃ２</t>
  </si>
  <si>
    <t>Ｃ２</t>
    <phoneticPr fontId="4"/>
  </si>
  <si>
    <t>Ａ３</t>
    <phoneticPr fontId="4"/>
  </si>
  <si>
    <t>Ａ４</t>
    <phoneticPr fontId="4"/>
  </si>
  <si>
    <t>Ｂ４</t>
    <phoneticPr fontId="4"/>
  </si>
  <si>
    <t>Ｂ３</t>
    <phoneticPr fontId="4"/>
  </si>
  <si>
    <t>Ｃ３</t>
    <phoneticPr fontId="4"/>
  </si>
  <si>
    <t>Ｃ４</t>
    <phoneticPr fontId="4"/>
  </si>
  <si>
    <t>B4</t>
    <phoneticPr fontId="4"/>
  </si>
  <si>
    <t>C3</t>
    <phoneticPr fontId="4"/>
  </si>
  <si>
    <t>C4</t>
    <phoneticPr fontId="4"/>
  </si>
  <si>
    <t>C2</t>
    <phoneticPr fontId="4"/>
  </si>
  <si>
    <t>1日目</t>
    <rPh sb="1" eb="2">
      <t>ニチ</t>
    </rPh>
    <rPh sb="2" eb="3">
      <t>メ</t>
    </rPh>
    <phoneticPr fontId="4"/>
  </si>
  <si>
    <t>２日目</t>
    <rPh sb="1" eb="2">
      <t>ニチ</t>
    </rPh>
    <rPh sb="2" eb="3">
      <t>メ</t>
    </rPh>
    <phoneticPr fontId="4"/>
  </si>
  <si>
    <t>-</t>
  </si>
  <si>
    <t>Ｄ１</t>
    <phoneticPr fontId="4"/>
  </si>
  <si>
    <t>Ｄ２</t>
    <phoneticPr fontId="4"/>
  </si>
  <si>
    <t>Ｄ３</t>
    <phoneticPr fontId="4"/>
  </si>
  <si>
    <t>Ａ３位</t>
    <rPh sb="2" eb="3">
      <t>イ</t>
    </rPh>
    <phoneticPr fontId="4"/>
  </si>
  <si>
    <t>Ｂ３位</t>
    <rPh sb="2" eb="3">
      <t>イ</t>
    </rPh>
    <phoneticPr fontId="4"/>
  </si>
  <si>
    <t>インターバル（試合の続くチームが無ければ取らない）</t>
    <rPh sb="7" eb="9">
      <t>シアイ</t>
    </rPh>
    <rPh sb="10" eb="11">
      <t>ツヅ</t>
    </rPh>
    <rPh sb="16" eb="17">
      <t>ナ</t>
    </rPh>
    <rPh sb="20" eb="21">
      <t>ト</t>
    </rPh>
    <phoneticPr fontId="4"/>
  </si>
  <si>
    <t>Ｃ３位</t>
    <rPh sb="2" eb="3">
      <t>イ</t>
    </rPh>
    <phoneticPr fontId="4"/>
  </si>
  <si>
    <t>Ｄ３位</t>
    <rPh sb="2" eb="3">
      <t>イ</t>
    </rPh>
    <phoneticPr fontId="4"/>
  </si>
  <si>
    <t>Ａ２位</t>
    <rPh sb="2" eb="3">
      <t>イ</t>
    </rPh>
    <phoneticPr fontId="4"/>
  </si>
  <si>
    <t>Ｃ２位</t>
    <rPh sb="2" eb="3">
      <t>イ</t>
    </rPh>
    <phoneticPr fontId="4"/>
  </si>
  <si>
    <t>Ｄ２位</t>
    <rPh sb="2" eb="3">
      <t>イ</t>
    </rPh>
    <phoneticPr fontId="4"/>
  </si>
  <si>
    <t>Ａ１位</t>
    <rPh sb="2" eb="3">
      <t>イ</t>
    </rPh>
    <phoneticPr fontId="4"/>
  </si>
  <si>
    <t>Ｃ１位</t>
    <rPh sb="2" eb="3">
      <t>イ</t>
    </rPh>
    <phoneticPr fontId="4"/>
  </si>
  <si>
    <t>Ｄ１位</t>
    <rPh sb="2" eb="3">
      <t>イ</t>
    </rPh>
    <phoneticPr fontId="4"/>
  </si>
  <si>
    <t>13：50-14：20</t>
    <phoneticPr fontId="4"/>
  </si>
  <si>
    <t>FC聖籠</t>
  </si>
  <si>
    <t>女池パイレーツ</t>
  </si>
  <si>
    <t>南浜ダッシャーズ</t>
  </si>
  <si>
    <t>C1</t>
    <phoneticPr fontId="4"/>
  </si>
  <si>
    <t>C2</t>
    <phoneticPr fontId="4"/>
  </si>
  <si>
    <t>C3</t>
    <phoneticPr fontId="4"/>
  </si>
  <si>
    <t>D1</t>
    <phoneticPr fontId="4"/>
  </si>
  <si>
    <t>D3</t>
    <phoneticPr fontId="4"/>
  </si>
  <si>
    <t>○</t>
    <phoneticPr fontId="4"/>
  </si>
  <si>
    <t>△</t>
    <phoneticPr fontId="4"/>
  </si>
  <si>
    <t>○</t>
    <phoneticPr fontId="4"/>
  </si>
  <si>
    <t>△</t>
    <phoneticPr fontId="4"/>
  </si>
  <si>
    <t>グレー</t>
  </si>
  <si>
    <t>緑</t>
  </si>
  <si>
    <t>黄</t>
  </si>
  <si>
    <t>黒</t>
  </si>
  <si>
    <t>灰</t>
  </si>
  <si>
    <t>赤</t>
  </si>
  <si>
    <t>青</t>
  </si>
  <si>
    <t>白</t>
  </si>
  <si>
    <t>黄色</t>
  </si>
  <si>
    <t>水色</t>
  </si>
  <si>
    <t>紺</t>
  </si>
  <si>
    <t>橙</t>
  </si>
  <si>
    <t>黒</t>
    <rPh sb="0" eb="1">
      <t>クロ</t>
    </rPh>
    <phoneticPr fontId="4"/>
  </si>
  <si>
    <t>FPシャツ</t>
    <phoneticPr fontId="4"/>
  </si>
  <si>
    <t>FPパンツ</t>
    <phoneticPr fontId="4"/>
  </si>
  <si>
    <t>FPソックス</t>
    <phoneticPr fontId="4"/>
  </si>
  <si>
    <t>GKシャツ</t>
    <phoneticPr fontId="4"/>
  </si>
  <si>
    <t>GKパンツ</t>
    <phoneticPr fontId="4"/>
  </si>
  <si>
    <t>GKソックス</t>
    <phoneticPr fontId="4"/>
  </si>
  <si>
    <t>１ｓｔ</t>
    <phoneticPr fontId="4"/>
  </si>
  <si>
    <t>2nd</t>
    <phoneticPr fontId="4"/>
  </si>
  <si>
    <t>緑</t>
    <phoneticPr fontId="4"/>
  </si>
  <si>
    <t>2nd</t>
    <phoneticPr fontId="4"/>
  </si>
  <si>
    <t>白</t>
    <phoneticPr fontId="4"/>
  </si>
  <si>
    <t>１ｓｔ</t>
    <phoneticPr fontId="4"/>
  </si>
  <si>
    <t>2nd</t>
    <phoneticPr fontId="4"/>
  </si>
  <si>
    <t>●</t>
    <phoneticPr fontId="4"/>
  </si>
  <si>
    <t>第8回　サンチャンカップジュニアサッカー大会　順位リーグ</t>
    <rPh sb="23" eb="25">
      <t>ジュンイ</t>
    </rPh>
    <phoneticPr fontId="4"/>
  </si>
  <si>
    <t>第8回　サンチャンカップジュニアサッカー大会　予選リーグ</t>
    <rPh sb="23" eb="25">
      <t>ヨセン</t>
    </rPh>
    <phoneticPr fontId="4"/>
  </si>
  <si>
    <t>ＦＣシバタAVANTI</t>
  </si>
  <si>
    <t>東中野山SSS</t>
  </si>
  <si>
    <t>水原サッカー
少年団</t>
    <phoneticPr fontId="4"/>
  </si>
  <si>
    <t>内野JSC</t>
    <rPh sb="0" eb="2">
      <t>ウチノ</t>
    </rPh>
    <phoneticPr fontId="7"/>
  </si>
  <si>
    <t>FCシバタ
ジュニア</t>
    <phoneticPr fontId="4"/>
  </si>
  <si>
    <t>五泉DEVA
U-12</t>
    <phoneticPr fontId="4"/>
  </si>
  <si>
    <t>ジェス新潟東SC</t>
    <rPh sb="3" eb="5">
      <t>ニイガタ</t>
    </rPh>
    <rPh sb="5" eb="6">
      <t>ヒガシ</t>
    </rPh>
    <phoneticPr fontId="7"/>
  </si>
  <si>
    <t>吉田SC</t>
    <rPh sb="0" eb="2">
      <t>ヨシダ</t>
    </rPh>
    <phoneticPr fontId="7"/>
  </si>
  <si>
    <t>FC聖籠</t>
    <rPh sb="2" eb="4">
      <t>セイロウ</t>
    </rPh>
    <phoneticPr fontId="7"/>
  </si>
  <si>
    <t>ＦＣ五十公野</t>
  </si>
  <si>
    <t>第8回　サンチャンカップジュニアサッカー大会　順位決定戦</t>
    <rPh sb="23" eb="25">
      <t>ジュンイ</t>
    </rPh>
    <rPh sb="25" eb="28">
      <t>ケッテイセン</t>
    </rPh>
    <phoneticPr fontId="4"/>
  </si>
  <si>
    <t>第8回サンチャンカップジュニアサッカー大会スケジュール</t>
    <rPh sb="0" eb="1">
      <t>ダイ</t>
    </rPh>
    <rPh sb="2" eb="3">
      <t>カイ</t>
    </rPh>
    <rPh sb="19" eb="21">
      <t>タイカイ</t>
    </rPh>
    <phoneticPr fontId="7"/>
  </si>
  <si>
    <t>水原サッカー少年団</t>
    <phoneticPr fontId="4"/>
  </si>
  <si>
    <t>南浜ダッシャーズ</t>
    <phoneticPr fontId="4"/>
  </si>
  <si>
    <t>ＦＣシバタAVANTI</t>
    <phoneticPr fontId="4"/>
  </si>
  <si>
    <t>東中野山SSS</t>
    <phoneticPr fontId="4"/>
  </si>
  <si>
    <t>吉田SC</t>
  </si>
  <si>
    <t>ＦＣ五十公野</t>
    <phoneticPr fontId="4"/>
  </si>
  <si>
    <t>女池パイレーツ</t>
    <phoneticPr fontId="4"/>
  </si>
  <si>
    <t>五泉DEVA U-12</t>
  </si>
  <si>
    <t>五泉DEVA U-12</t>
    <phoneticPr fontId="4"/>
  </si>
  <si>
    <t>FCシバタジュニア</t>
  </si>
  <si>
    <t>FCシバタジュニア</t>
    <phoneticPr fontId="4"/>
  </si>
  <si>
    <t>ジェス新潟東SC</t>
    <phoneticPr fontId="4"/>
  </si>
  <si>
    <t>吉田SC</t>
    <phoneticPr fontId="4"/>
  </si>
  <si>
    <t>内野JSC</t>
    <phoneticPr fontId="4"/>
  </si>
  <si>
    <t>第8回サンチャンカップジュニアサッカー大会 ユニフォームカラー</t>
    <rPh sb="0" eb="1">
      <t>ダイ</t>
    </rPh>
    <rPh sb="2" eb="3">
      <t>カイ</t>
    </rPh>
    <rPh sb="19" eb="21">
      <t>タイカイ</t>
    </rPh>
    <phoneticPr fontId="7"/>
  </si>
  <si>
    <t>五泉DEVA
U-12</t>
  </si>
  <si>
    <t>FCシバタ
ジュニア</t>
  </si>
  <si>
    <t>内野JSC</t>
  </si>
  <si>
    <t>ピンク</t>
  </si>
  <si>
    <t>ネイビー</t>
  </si>
  <si>
    <t>パープル</t>
  </si>
  <si>
    <t>イエロー</t>
  </si>
  <si>
    <t>ブラック</t>
  </si>
  <si>
    <t>ブルー</t>
  </si>
  <si>
    <t>ホワイト</t>
  </si>
  <si>
    <t>レッド</t>
  </si>
  <si>
    <t>赤黒</t>
    <rPh sb="0" eb="2">
      <t>アカクロ</t>
    </rPh>
    <phoneticPr fontId="4"/>
  </si>
  <si>
    <t>赤</t>
    <phoneticPr fontId="4"/>
  </si>
  <si>
    <t>青</t>
    <phoneticPr fontId="4"/>
  </si>
  <si>
    <t>○</t>
  </si>
  <si>
    <t>●</t>
  </si>
  <si>
    <t>△</t>
  </si>
  <si>
    <t>東中野山SSS</t>
    <phoneticPr fontId="7"/>
  </si>
  <si>
    <t>ジェス新潟東SC</t>
    <rPh sb="3" eb="5">
      <t>ニイガタ</t>
    </rPh>
    <rPh sb="5" eb="6">
      <t>ヒガシ</t>
    </rPh>
    <phoneticPr fontId="4"/>
  </si>
  <si>
    <t>FCシバタ
ジュニア</t>
    <phoneticPr fontId="7"/>
  </si>
  <si>
    <t>水原サッカー
少年団</t>
  </si>
  <si>
    <t>FC聖籠</t>
    <phoneticPr fontId="4"/>
  </si>
  <si>
    <t>D2</t>
    <phoneticPr fontId="4"/>
  </si>
  <si>
    <t>警告　FCシバタジュニア　NO8　反スポ</t>
    <rPh sb="0" eb="2">
      <t>ケイコク</t>
    </rPh>
    <rPh sb="17" eb="18">
      <t>ハン</t>
    </rPh>
    <phoneticPr fontId="4"/>
  </si>
  <si>
    <t>PK</t>
    <phoneticPr fontId="4"/>
  </si>
  <si>
    <t>ジェス新潟東SC</t>
  </si>
  <si>
    <t>準優勝</t>
    <rPh sb="0" eb="3">
      <t>ジュンユウショウ</t>
    </rPh>
    <phoneticPr fontId="4"/>
  </si>
  <si>
    <t>優勝</t>
    <rPh sb="0" eb="2">
      <t>ユウショウ</t>
    </rPh>
    <phoneticPr fontId="4"/>
  </si>
  <si>
    <t>第３位</t>
    <rPh sb="0" eb="1">
      <t>ダイ</t>
    </rPh>
    <rPh sb="2" eb="3">
      <t>イ</t>
    </rPh>
    <phoneticPr fontId="4"/>
  </si>
  <si>
    <t>ＭＩＰ</t>
    <phoneticPr fontId="4"/>
  </si>
  <si>
    <t>ＭＶＰ</t>
    <phoneticPr fontId="4"/>
  </si>
  <si>
    <t>佐野王治郎</t>
    <rPh sb="0" eb="2">
      <t>サノ</t>
    </rPh>
    <rPh sb="2" eb="3">
      <t>オウ</t>
    </rPh>
    <rPh sb="3" eb="5">
      <t>ジロウ</t>
    </rPh>
    <phoneticPr fontId="4"/>
  </si>
  <si>
    <t>（ジェス新潟東SC）</t>
    <phoneticPr fontId="4"/>
  </si>
  <si>
    <t>菊池澪遠</t>
    <rPh sb="0" eb="2">
      <t>キクチ</t>
    </rPh>
    <rPh sb="2" eb="3">
      <t>ミオ</t>
    </rPh>
    <rPh sb="3" eb="4">
      <t>エン</t>
    </rPh>
    <phoneticPr fontId="4"/>
  </si>
  <si>
    <t>（水原サッカー少年団）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</si>
</sst>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gge&quot;年&quot;m&quot;月&quot;d&quot;日&quot;;@"/>
    <numFmt numFmtId="178" formatCode="#"/>
    <numFmt numFmtId="179" formatCode="0_);[Red]\(0\)"/>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平成明朝"/>
      <family val="3"/>
      <charset val="128"/>
    </font>
    <font>
      <sz val="11"/>
      <color theme="1"/>
      <name val="ＭＳ Ｐゴシック"/>
      <family val="3"/>
      <charset val="128"/>
      <scheme val="minor"/>
    </font>
    <font>
      <sz val="6"/>
      <name val="ＭＳ Ｐゴシック"/>
      <family val="2"/>
      <charset val="128"/>
      <scheme val="minor"/>
    </font>
    <font>
      <sz val="14"/>
      <name val="HG丸ｺﾞｼｯｸM-PRO"/>
      <family val="3"/>
      <charset val="128"/>
    </font>
    <font>
      <sz val="11"/>
      <name val="HG丸ｺﾞｼｯｸM-PRO"/>
      <family val="3"/>
      <charset val="128"/>
    </font>
    <font>
      <sz val="16"/>
      <name val="HG丸ｺﾞｼｯｸM-PRO"/>
      <family val="3"/>
      <charset val="128"/>
    </font>
    <font>
      <sz val="18"/>
      <name val="HG丸ｺﾞｼｯｸM-PRO"/>
      <family val="3"/>
      <charset val="128"/>
    </font>
    <font>
      <sz val="12"/>
      <name val="HG丸ｺﾞｼｯｸM-PRO"/>
      <family val="3"/>
      <charset val="128"/>
    </font>
    <font>
      <sz val="10"/>
      <name val="HG丸ｺﾞｼｯｸM-PRO"/>
      <family val="3"/>
      <charset val="128"/>
    </font>
    <font>
      <b/>
      <sz val="12"/>
      <name val="HG丸ｺﾞｼｯｸM-PRO"/>
      <family val="3"/>
      <charset val="128"/>
    </font>
    <font>
      <sz val="20"/>
      <name val="HG丸ｺﾞｼｯｸM-PRO"/>
      <family val="3"/>
      <charset val="128"/>
    </font>
    <font>
      <sz val="12"/>
      <color theme="1"/>
      <name val="HG丸ｺﾞｼｯｸM-PRO"/>
      <family val="3"/>
      <charset val="128"/>
    </font>
    <font>
      <sz val="10"/>
      <color theme="1"/>
      <name val="HG丸ｺﾞｼｯｸM-PRO"/>
      <family val="3"/>
      <charset val="128"/>
    </font>
    <font>
      <b/>
      <sz val="10"/>
      <color theme="1"/>
      <name val="HG丸ｺﾞｼｯｸM-PRO"/>
      <family val="3"/>
      <charset val="128"/>
    </font>
    <font>
      <sz val="9"/>
      <color theme="1"/>
      <name val="HG丸ｺﾞｼｯｸM-PRO"/>
      <family val="3"/>
      <charset val="128"/>
    </font>
    <font>
      <sz val="8"/>
      <name val="HG丸ｺﾞｼｯｸM-PRO"/>
      <family val="3"/>
      <charset val="128"/>
    </font>
    <font>
      <sz val="8"/>
      <color theme="1"/>
      <name val="HG丸ｺﾞｼｯｸM-PRO"/>
      <family val="3"/>
      <charset val="128"/>
    </font>
    <font>
      <sz val="6"/>
      <color theme="1"/>
      <name val="HG丸ｺﾞｼｯｸM-PRO"/>
      <family val="3"/>
      <charset val="128"/>
    </font>
    <font>
      <sz val="11"/>
      <name val="HGP創英角ｺﾞｼｯｸUB"/>
      <family val="3"/>
      <charset val="128"/>
    </font>
    <font>
      <sz val="11"/>
      <name val="HGS創英角ｺﾞｼｯｸUB"/>
      <family val="3"/>
      <charset val="128"/>
    </font>
    <font>
      <sz val="11"/>
      <color theme="0"/>
      <name val="HG丸ｺﾞｼｯｸM-PRO"/>
      <family val="3"/>
      <charset val="128"/>
    </font>
  </fonts>
  <fills count="6">
    <fill>
      <patternFill patternType="none"/>
    </fill>
    <fill>
      <patternFill patternType="gray125"/>
    </fill>
    <fill>
      <patternFill patternType="solid">
        <fgColor theme="2" tint="-9.9978637043366805E-2"/>
        <bgColor indexed="64"/>
      </patternFill>
    </fill>
    <fill>
      <patternFill patternType="solid">
        <fgColor rgb="FFFFCC66"/>
        <bgColor indexed="64"/>
      </patternFill>
    </fill>
    <fill>
      <patternFill patternType="solid">
        <fgColor theme="0" tint="-0.14999847407452621"/>
        <bgColor indexed="64"/>
      </patternFill>
    </fill>
    <fill>
      <patternFill patternType="solid">
        <fgColor rgb="FFCC9900"/>
        <bgColor indexed="64"/>
      </patternFill>
    </fill>
  </fills>
  <borders count="36">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indexed="64"/>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indexed="64"/>
      </right>
      <top style="hair">
        <color auto="1"/>
      </top>
      <bottom style="thin">
        <color auto="1"/>
      </bottom>
      <diagonal/>
    </border>
    <border>
      <left style="thin">
        <color auto="1"/>
      </left>
      <right style="thin">
        <color indexed="64"/>
      </right>
      <top/>
      <bottom style="hair">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7">
    <xf numFmtId="0" fontId="0" fillId="0" borderId="0"/>
    <xf numFmtId="0" fontId="5" fillId="0" borderId="0"/>
    <xf numFmtId="0" fontId="3" fillId="0" borderId="0"/>
    <xf numFmtId="0" fontId="2" fillId="0" borderId="0">
      <alignment vertical="center"/>
    </xf>
    <xf numFmtId="0" fontId="3" fillId="0" borderId="0"/>
    <xf numFmtId="0" fontId="6" fillId="0" borderId="0">
      <alignment vertical="center"/>
    </xf>
    <xf numFmtId="0" fontId="1" fillId="0" borderId="0">
      <alignment vertical="center"/>
    </xf>
  </cellStyleXfs>
  <cellXfs count="256">
    <xf numFmtId="0" fontId="0" fillId="0" borderId="0" xfId="0"/>
    <xf numFmtId="0" fontId="8" fillId="0" borderId="0" xfId="0" applyFont="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49" fontId="8" fillId="0" borderId="0" xfId="0" applyNumberFormat="1" applyFont="1" applyAlignment="1">
      <alignment horizontal="center" vertical="center"/>
    </xf>
    <xf numFmtId="0" fontId="10" fillId="0" borderId="1" xfId="0" applyFont="1" applyBorder="1" applyAlignment="1">
      <alignment horizontal="left" vertical="center"/>
    </xf>
    <xf numFmtId="0" fontId="11" fillId="0" borderId="0" xfId="0" applyFont="1" applyBorder="1" applyAlignment="1">
      <alignment horizontal="center" vertical="center"/>
    </xf>
    <xf numFmtId="0" fontId="9" fillId="0" borderId="8" xfId="0" applyFont="1" applyBorder="1" applyAlignment="1">
      <alignment vertical="center"/>
    </xf>
    <xf numFmtId="49" fontId="12" fillId="0" borderId="30" xfId="1" applyNumberFormat="1" applyFont="1" applyBorder="1" applyAlignment="1">
      <alignment horizontal="center" vertical="center"/>
    </xf>
    <xf numFmtId="49" fontId="12" fillId="0" borderId="15" xfId="1" applyNumberFormat="1" applyFont="1" applyBorder="1" applyAlignment="1">
      <alignment horizontal="center" vertical="center"/>
    </xf>
    <xf numFmtId="49" fontId="12" fillId="0" borderId="16" xfId="1" applyNumberFormat="1" applyFont="1" applyBorder="1" applyAlignment="1">
      <alignment horizontal="center" vertical="center"/>
    </xf>
    <xf numFmtId="49" fontId="12" fillId="0" borderId="14" xfId="1" applyNumberFormat="1" applyFont="1" applyBorder="1" applyAlignment="1">
      <alignment horizontal="center" vertical="center"/>
    </xf>
    <xf numFmtId="0" fontId="12" fillId="0" borderId="16" xfId="1" applyFont="1" applyBorder="1" applyAlignment="1">
      <alignment horizontal="center" vertical="center"/>
    </xf>
    <xf numFmtId="0" fontId="12" fillId="0" borderId="30" xfId="1" applyFont="1" applyBorder="1" applyAlignment="1">
      <alignment horizontal="center" vertical="center"/>
    </xf>
    <xf numFmtId="176" fontId="12" fillId="0" borderId="30" xfId="1" applyNumberFormat="1"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center" vertical="center"/>
    </xf>
    <xf numFmtId="49" fontId="12" fillId="2" borderId="5" xfId="1" applyNumberFormat="1" applyFont="1" applyFill="1" applyBorder="1" applyAlignment="1">
      <alignment vertical="center"/>
    </xf>
    <xf numFmtId="49" fontId="12" fillId="2" borderId="6" xfId="1" applyNumberFormat="1" applyFont="1" applyFill="1" applyBorder="1" applyAlignment="1">
      <alignment vertical="center"/>
    </xf>
    <xf numFmtId="49" fontId="12" fillId="2" borderId="7" xfId="1" applyNumberFormat="1" applyFont="1" applyFill="1" applyBorder="1" applyAlignment="1">
      <alignment vertical="center"/>
    </xf>
    <xf numFmtId="49" fontId="12" fillId="0" borderId="5" xfId="1" applyNumberFormat="1" applyFont="1" applyBorder="1" applyAlignment="1">
      <alignment horizontal="center" vertical="center"/>
    </xf>
    <xf numFmtId="49" fontId="12" fillId="0" borderId="6" xfId="1" applyNumberFormat="1" applyFont="1" applyBorder="1" applyAlignment="1">
      <alignment horizontal="center" vertical="center"/>
    </xf>
    <xf numFmtId="49" fontId="12" fillId="0" borderId="7" xfId="1" applyNumberFormat="1" applyFont="1" applyBorder="1" applyAlignment="1">
      <alignment horizontal="center" vertical="center"/>
    </xf>
    <xf numFmtId="20" fontId="8" fillId="0" borderId="0" xfId="0" applyNumberFormat="1" applyFont="1" applyBorder="1" applyAlignment="1">
      <alignment horizontal="center" vertical="center"/>
    </xf>
    <xf numFmtId="179" fontId="12" fillId="2" borderId="9" xfId="1" applyNumberFormat="1" applyFont="1" applyFill="1" applyBorder="1" applyAlignment="1">
      <alignment vertical="center"/>
    </xf>
    <xf numFmtId="179" fontId="12" fillId="2" borderId="10" xfId="1" applyNumberFormat="1" applyFont="1" applyFill="1" applyBorder="1" applyAlignment="1">
      <alignment vertical="center"/>
    </xf>
    <xf numFmtId="179" fontId="12" fillId="2" borderId="11" xfId="1" applyNumberFormat="1" applyFont="1" applyFill="1" applyBorder="1" applyAlignment="1">
      <alignment vertical="center"/>
    </xf>
    <xf numFmtId="179" fontId="9" fillId="0" borderId="9" xfId="0" applyNumberFormat="1" applyFont="1" applyBorder="1" applyAlignment="1">
      <alignment horizontal="center" vertical="center"/>
    </xf>
    <xf numFmtId="179" fontId="12" fillId="0" borderId="10" xfId="1" applyNumberFormat="1" applyFont="1" applyBorder="1" applyAlignment="1">
      <alignment horizontal="center" vertical="center"/>
    </xf>
    <xf numFmtId="179" fontId="9" fillId="0" borderId="11" xfId="0" applyNumberFormat="1" applyFont="1" applyBorder="1" applyAlignment="1">
      <alignment horizontal="center" vertical="center"/>
    </xf>
    <xf numFmtId="0" fontId="8" fillId="0" borderId="1" xfId="0" applyFont="1" applyBorder="1" applyAlignment="1">
      <alignment horizontal="center" vertical="center"/>
    </xf>
    <xf numFmtId="0" fontId="12" fillId="0" borderId="0" xfId="0" applyFont="1" applyBorder="1" applyAlignment="1">
      <alignment horizontal="left" vertical="center" indent="1"/>
    </xf>
    <xf numFmtId="0" fontId="12" fillId="0" borderId="1"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horizontal="left" vertical="center"/>
    </xf>
    <xf numFmtId="49" fontId="9" fillId="0" borderId="0" xfId="0" applyNumberFormat="1" applyFont="1" applyBorder="1" applyAlignment="1">
      <alignment horizontal="center"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13" fillId="0" borderId="0" xfId="0" applyFont="1" applyAlignment="1">
      <alignment horizontal="left" vertical="top"/>
    </xf>
    <xf numFmtId="49" fontId="13" fillId="0" borderId="0" xfId="0" applyNumberFormat="1" applyFont="1" applyAlignment="1">
      <alignment horizontal="left" vertical="top"/>
    </xf>
    <xf numFmtId="0" fontId="13" fillId="0" borderId="15" xfId="0" applyFont="1" applyBorder="1" applyAlignment="1">
      <alignment horizontal="left" vertical="top"/>
    </xf>
    <xf numFmtId="0" fontId="13" fillId="0" borderId="16" xfId="0" applyFont="1" applyBorder="1" applyAlignment="1">
      <alignment horizontal="left" vertical="top"/>
    </xf>
    <xf numFmtId="0" fontId="11" fillId="0" borderId="0" xfId="0" applyFont="1" applyBorder="1" applyAlignment="1">
      <alignment vertical="center"/>
    </xf>
    <xf numFmtId="0" fontId="9" fillId="0" borderId="0" xfId="0" applyFont="1" applyBorder="1" applyAlignment="1">
      <alignment horizontal="center" vertical="center"/>
    </xf>
    <xf numFmtId="0" fontId="13" fillId="0" borderId="0" xfId="0" applyFont="1" applyBorder="1"/>
    <xf numFmtId="0" fontId="13" fillId="0" borderId="0" xfId="0" applyFont="1"/>
    <xf numFmtId="0" fontId="12" fillId="0" borderId="0" xfId="2" applyFont="1" applyBorder="1" applyAlignment="1">
      <alignment vertical="center"/>
    </xf>
    <xf numFmtId="0" fontId="14" fillId="0" borderId="0" xfId="0" applyFont="1" applyBorder="1" applyAlignment="1">
      <alignment vertical="center"/>
    </xf>
    <xf numFmtId="49" fontId="9" fillId="0" borderId="0" xfId="0" applyNumberFormat="1" applyFont="1" applyBorder="1" applyAlignment="1">
      <alignment vertical="center"/>
    </xf>
    <xf numFmtId="0" fontId="8" fillId="0" borderId="0" xfId="0" applyFont="1"/>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6" fillId="0" borderId="0" xfId="6" applyFont="1">
      <alignment vertical="center"/>
    </xf>
    <xf numFmtId="0" fontId="17" fillId="0" borderId="0" xfId="6" applyFont="1">
      <alignment vertical="center"/>
    </xf>
    <xf numFmtId="49" fontId="17" fillId="0" borderId="0" xfId="6" applyNumberFormat="1" applyFont="1">
      <alignment vertical="center"/>
    </xf>
    <xf numFmtId="56" fontId="17" fillId="0" borderId="0" xfId="6" applyNumberFormat="1" applyFont="1">
      <alignment vertical="center"/>
    </xf>
    <xf numFmtId="0" fontId="17" fillId="0" borderId="14" xfId="6" applyFont="1" applyBorder="1" applyAlignment="1">
      <alignment vertical="center"/>
    </xf>
    <xf numFmtId="0" fontId="17" fillId="0" borderId="15" xfId="6" applyFont="1" applyBorder="1" applyAlignment="1">
      <alignment horizontal="center" vertical="center"/>
    </xf>
    <xf numFmtId="0" fontId="17" fillId="0" borderId="15" xfId="6" applyFont="1" applyBorder="1" applyAlignment="1">
      <alignment vertical="center"/>
    </xf>
    <xf numFmtId="0" fontId="17" fillId="0" borderId="16" xfId="6" applyFont="1" applyBorder="1" applyAlignment="1">
      <alignment vertical="center"/>
    </xf>
    <xf numFmtId="0" fontId="17" fillId="0" borderId="14" xfId="6" applyFont="1" applyBorder="1">
      <alignment vertical="center"/>
    </xf>
    <xf numFmtId="0" fontId="17" fillId="0" borderId="15" xfId="6" applyFont="1" applyBorder="1">
      <alignment vertical="center"/>
    </xf>
    <xf numFmtId="0" fontId="17" fillId="0" borderId="16" xfId="6" applyFont="1" applyBorder="1">
      <alignment vertical="center"/>
    </xf>
    <xf numFmtId="49" fontId="17" fillId="0" borderId="15" xfId="6" applyNumberFormat="1" applyFont="1" applyBorder="1" applyAlignment="1">
      <alignment horizontal="center" vertical="center"/>
    </xf>
    <xf numFmtId="0" fontId="17" fillId="0" borderId="17" xfId="6" applyFont="1" applyBorder="1" applyAlignment="1">
      <alignment vertical="center"/>
    </xf>
    <xf numFmtId="0" fontId="17" fillId="0" borderId="18" xfId="6" applyFont="1" applyBorder="1" applyAlignment="1">
      <alignment horizontal="center" vertical="center"/>
    </xf>
    <xf numFmtId="0" fontId="17" fillId="0" borderId="20" xfId="6" applyFont="1" applyBorder="1" applyAlignment="1">
      <alignment horizontal="center" vertical="center"/>
    </xf>
    <xf numFmtId="0" fontId="17" fillId="0" borderId="18" xfId="6" applyFont="1" applyBorder="1" applyAlignment="1">
      <alignment vertical="center"/>
    </xf>
    <xf numFmtId="0" fontId="17" fillId="0" borderId="19" xfId="6" applyFont="1" applyBorder="1" applyAlignment="1">
      <alignment vertical="center"/>
    </xf>
    <xf numFmtId="49" fontId="17" fillId="0" borderId="18" xfId="6" applyNumberFormat="1" applyFont="1" applyBorder="1" applyAlignment="1">
      <alignment horizontal="center" vertical="center"/>
    </xf>
    <xf numFmtId="0" fontId="17" fillId="0" borderId="18" xfId="6" applyFont="1" applyBorder="1" applyAlignment="1">
      <alignment horizontal="right" vertical="center"/>
    </xf>
    <xf numFmtId="0" fontId="17" fillId="0" borderId="18" xfId="6" applyFont="1" applyBorder="1">
      <alignment vertical="center"/>
    </xf>
    <xf numFmtId="0" fontId="17" fillId="0" borderId="19" xfId="6" applyFont="1" applyBorder="1">
      <alignment vertical="center"/>
    </xf>
    <xf numFmtId="0" fontId="17" fillId="0" borderId="24" xfId="6" applyFont="1" applyBorder="1" applyAlignment="1">
      <alignment vertical="center"/>
    </xf>
    <xf numFmtId="0" fontId="17" fillId="0" borderId="25" xfId="6" applyFont="1" applyBorder="1" applyAlignment="1">
      <alignment horizontal="center" vertical="center"/>
    </xf>
    <xf numFmtId="0" fontId="17" fillId="0" borderId="27" xfId="6" applyFont="1" applyBorder="1" applyAlignment="1">
      <alignment horizontal="center" vertical="center"/>
    </xf>
    <xf numFmtId="0" fontId="17" fillId="0" borderId="25" xfId="6" applyFont="1" applyBorder="1" applyAlignment="1">
      <alignment vertical="center"/>
    </xf>
    <xf numFmtId="0" fontId="17" fillId="0" borderId="26" xfId="6" applyFont="1" applyBorder="1" applyAlignment="1">
      <alignment vertical="center"/>
    </xf>
    <xf numFmtId="49" fontId="17" fillId="0" borderId="25" xfId="6" applyNumberFormat="1" applyFont="1" applyBorder="1" applyAlignment="1">
      <alignment horizontal="center" vertical="center"/>
    </xf>
    <xf numFmtId="0" fontId="17" fillId="0" borderId="25" xfId="6" applyFont="1" applyBorder="1" applyAlignment="1">
      <alignment horizontal="right" vertical="center"/>
    </xf>
    <xf numFmtId="0" fontId="17" fillId="0" borderId="25" xfId="6" applyFont="1" applyBorder="1">
      <alignment vertical="center"/>
    </xf>
    <xf numFmtId="0" fontId="17" fillId="0" borderId="26" xfId="6" applyFont="1" applyBorder="1">
      <alignment vertical="center"/>
    </xf>
    <xf numFmtId="0" fontId="17" fillId="0" borderId="28" xfId="6" applyFont="1" applyBorder="1" applyAlignment="1">
      <alignment horizontal="center" vertical="center"/>
    </xf>
    <xf numFmtId="0" fontId="17" fillId="0" borderId="22" xfId="6" applyFont="1" applyBorder="1" applyAlignment="1">
      <alignment vertical="center"/>
    </xf>
    <xf numFmtId="0" fontId="17" fillId="0" borderId="23" xfId="6" applyFont="1" applyBorder="1" applyAlignment="1">
      <alignment vertical="center"/>
    </xf>
    <xf numFmtId="0" fontId="0" fillId="0" borderId="0" xfId="0" applyFont="1"/>
    <xf numFmtId="0" fontId="0" fillId="0" borderId="8" xfId="0" applyFont="1" applyBorder="1"/>
    <xf numFmtId="0" fontId="0" fillId="0" borderId="8"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179" fontId="20" fillId="0" borderId="11" xfId="0" applyNumberFormat="1" applyFont="1" applyBorder="1" applyAlignment="1">
      <alignment horizontal="center" vertical="center"/>
    </xf>
    <xf numFmtId="179" fontId="20" fillId="0" borderId="9" xfId="0" applyNumberFormat="1" applyFont="1" applyBorder="1" applyAlignment="1">
      <alignment horizontal="center" vertical="center"/>
    </xf>
    <xf numFmtId="0" fontId="12" fillId="0" borderId="12" xfId="1" applyFont="1" applyBorder="1" applyAlignment="1">
      <alignment horizontal="center" vertical="center"/>
    </xf>
    <xf numFmtId="0" fontId="17" fillId="0" borderId="18" xfId="6" applyFont="1" applyBorder="1" applyAlignment="1">
      <alignment horizontal="center" vertical="center"/>
    </xf>
    <xf numFmtId="0" fontId="17" fillId="0" borderId="15" xfId="6" applyFont="1" applyBorder="1" applyAlignment="1">
      <alignment horizontal="center" vertical="center"/>
    </xf>
    <xf numFmtId="0" fontId="17" fillId="0" borderId="18" xfId="6" applyFont="1" applyBorder="1" applyAlignment="1">
      <alignment horizontal="right" vertical="center"/>
    </xf>
    <xf numFmtId="0" fontId="17" fillId="0" borderId="25" xfId="6" applyFont="1" applyBorder="1" applyAlignment="1">
      <alignment horizontal="center" vertical="center"/>
    </xf>
    <xf numFmtId="0" fontId="17" fillId="0" borderId="25" xfId="6" applyFont="1" applyBorder="1" applyAlignment="1">
      <alignment horizontal="right" vertical="center"/>
    </xf>
    <xf numFmtId="0" fontId="19" fillId="0" borderId="25" xfId="6" applyFont="1" applyBorder="1" applyAlignment="1">
      <alignment horizontal="center" vertical="center"/>
    </xf>
    <xf numFmtId="0" fontId="19" fillId="0" borderId="18" xfId="6" applyFont="1" applyBorder="1" applyAlignment="1">
      <alignment horizontal="center" vertical="center"/>
    </xf>
    <xf numFmtId="0" fontId="17" fillId="0" borderId="22" xfId="6" applyFont="1" applyBorder="1" applyAlignment="1">
      <alignment horizontal="center" vertical="center"/>
    </xf>
    <xf numFmtId="0" fontId="19" fillId="0" borderId="18" xfId="6" applyFont="1" applyBorder="1" applyAlignment="1">
      <alignment vertical="center"/>
    </xf>
    <xf numFmtId="0" fontId="19" fillId="0" borderId="25" xfId="6" applyFont="1" applyBorder="1" applyAlignment="1">
      <alignment vertical="center"/>
    </xf>
    <xf numFmtId="0" fontId="21" fillId="0" borderId="18" xfId="6" applyFont="1" applyBorder="1" applyAlignment="1">
      <alignment vertical="center"/>
    </xf>
    <xf numFmtId="0" fontId="21" fillId="0" borderId="25" xfId="6" applyFont="1" applyBorder="1" applyAlignment="1">
      <alignment vertical="center"/>
    </xf>
    <xf numFmtId="0" fontId="22" fillId="0" borderId="18" xfId="6" applyFont="1" applyBorder="1" applyAlignment="1">
      <alignment vertical="center"/>
    </xf>
    <xf numFmtId="0" fontId="22" fillId="0" borderId="25" xfId="6" applyFont="1" applyBorder="1" applyAlignment="1">
      <alignment vertical="center"/>
    </xf>
    <xf numFmtId="0" fontId="21" fillId="0" borderId="19" xfId="6" applyFont="1" applyBorder="1" applyAlignment="1">
      <alignment vertical="center"/>
    </xf>
    <xf numFmtId="0" fontId="21" fillId="0" borderId="26" xfId="6" applyFont="1" applyBorder="1" applyAlignment="1">
      <alignment vertical="center"/>
    </xf>
    <xf numFmtId="0" fontId="21" fillId="0" borderId="17" xfId="6" applyFont="1" applyBorder="1" applyAlignment="1">
      <alignment vertical="center"/>
    </xf>
    <xf numFmtId="0" fontId="21" fillId="0" borderId="24" xfId="6" applyFont="1" applyBorder="1" applyAlignment="1">
      <alignment vertical="center"/>
    </xf>
    <xf numFmtId="0" fontId="21" fillId="0" borderId="21" xfId="6" applyFont="1" applyBorder="1" applyAlignment="1">
      <alignment vertical="center"/>
    </xf>
    <xf numFmtId="0" fontId="19" fillId="0" borderId="22" xfId="6" applyFont="1" applyBorder="1" applyAlignment="1">
      <alignment vertical="center"/>
    </xf>
    <xf numFmtId="0" fontId="21" fillId="0" borderId="22" xfId="6" applyFont="1" applyBorder="1" applyAlignment="1">
      <alignment vertical="center"/>
    </xf>
    <xf numFmtId="0" fontId="19" fillId="0" borderId="22" xfId="6" applyFont="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vertical="center"/>
    </xf>
    <xf numFmtId="0" fontId="24" fillId="5" borderId="7" xfId="0" applyFont="1" applyFill="1" applyBorder="1" applyAlignment="1">
      <alignment horizontal="center" vertical="center"/>
    </xf>
    <xf numFmtId="0" fontId="23" fillId="4" borderId="7" xfId="0" applyFont="1" applyFill="1" applyBorder="1" applyAlignment="1">
      <alignment horizontal="center" vertical="center"/>
    </xf>
    <xf numFmtId="0" fontId="24" fillId="3" borderId="7" xfId="0" applyFont="1" applyFill="1" applyBorder="1" applyAlignment="1">
      <alignment horizontal="center" vertical="center"/>
    </xf>
    <xf numFmtId="49" fontId="25" fillId="0" borderId="0" xfId="0" applyNumberFormat="1" applyFont="1" applyAlignment="1">
      <alignment horizontal="left" vertical="center"/>
    </xf>
    <xf numFmtId="0" fontId="9" fillId="0" borderId="6" xfId="0" applyFont="1" applyBorder="1" applyAlignment="1">
      <alignment vertical="center"/>
    </xf>
    <xf numFmtId="0" fontId="9" fillId="0" borderId="10" xfId="0" applyFont="1" applyBorder="1" applyAlignment="1">
      <alignment vertical="center"/>
    </xf>
    <xf numFmtId="49" fontId="12" fillId="0" borderId="8" xfId="1"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8" xfId="1" applyFont="1" applyBorder="1" applyAlignment="1">
      <alignment horizontal="center" vertical="center"/>
    </xf>
    <xf numFmtId="0" fontId="12" fillId="0" borderId="12" xfId="1" applyFont="1" applyBorder="1" applyAlignment="1">
      <alignment horizontal="center" vertical="center"/>
    </xf>
    <xf numFmtId="178" fontId="12" fillId="0" borderId="8" xfId="1" applyNumberFormat="1" applyFont="1" applyBorder="1" applyAlignment="1">
      <alignment horizontal="center" vertical="center"/>
    </xf>
    <xf numFmtId="178" fontId="12" fillId="0" borderId="12" xfId="1" applyNumberFormat="1" applyFont="1" applyBorder="1" applyAlignment="1">
      <alignment horizontal="center" vertical="center"/>
    </xf>
    <xf numFmtId="0" fontId="11" fillId="0" borderId="0" xfId="0" applyFont="1" applyBorder="1" applyAlignment="1">
      <alignment horizontal="center" vertic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178" fontId="12" fillId="0" borderId="7" xfId="1" applyNumberFormat="1" applyFont="1" applyBorder="1" applyAlignment="1">
      <alignment horizontal="center" vertical="center"/>
    </xf>
    <xf numFmtId="178" fontId="12" fillId="0" borderId="11" xfId="1" applyNumberFormat="1"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12" fillId="0" borderId="35" xfId="1"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49" fontId="13" fillId="0" borderId="7" xfId="1" applyNumberFormat="1" applyFont="1" applyBorder="1" applyAlignment="1">
      <alignment horizontal="center" vertical="top"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78" fontId="12" fillId="0" borderId="5" xfId="1" applyNumberFormat="1" applyFont="1" applyBorder="1" applyAlignment="1">
      <alignment horizontal="center" vertical="center"/>
    </xf>
    <xf numFmtId="178" fontId="12" fillId="0" borderId="1" xfId="1" applyNumberFormat="1" applyFont="1" applyBorder="1" applyAlignment="1">
      <alignment horizontal="center" vertical="center"/>
    </xf>
    <xf numFmtId="178" fontId="12" fillId="0" borderId="13" xfId="1" applyNumberFormat="1" applyFont="1" applyBorder="1" applyAlignment="1">
      <alignment horizontal="center" vertical="center"/>
    </xf>
    <xf numFmtId="178" fontId="12" fillId="0" borderId="9" xfId="1" applyNumberFormat="1" applyFont="1" applyBorder="1" applyAlignment="1">
      <alignment horizontal="center" vertical="center"/>
    </xf>
    <xf numFmtId="0" fontId="12" fillId="0" borderId="14" xfId="1" applyFont="1" applyBorder="1" applyAlignment="1">
      <alignment horizontal="center" vertical="center"/>
    </xf>
    <xf numFmtId="0" fontId="12" fillId="0" borderId="16" xfId="1" applyFont="1" applyBorder="1" applyAlignment="1">
      <alignment horizontal="center" vertical="center"/>
    </xf>
    <xf numFmtId="179" fontId="12" fillId="0" borderId="5" xfId="1" applyNumberFormat="1" applyFont="1" applyBorder="1" applyAlignment="1">
      <alignment horizontal="center" vertical="center"/>
    </xf>
    <xf numFmtId="179" fontId="12" fillId="0" borderId="7" xfId="1" applyNumberFormat="1" applyFont="1" applyBorder="1" applyAlignment="1">
      <alignment horizontal="center" vertical="center"/>
    </xf>
    <xf numFmtId="179" fontId="12" fillId="0" borderId="1" xfId="1" applyNumberFormat="1" applyFont="1" applyBorder="1" applyAlignment="1">
      <alignment horizontal="center" vertical="center"/>
    </xf>
    <xf numFmtId="179" fontId="12" fillId="0" borderId="13" xfId="1" applyNumberFormat="1" applyFont="1" applyBorder="1" applyAlignment="1">
      <alignment horizontal="center" vertical="center"/>
    </xf>
    <xf numFmtId="179" fontId="12" fillId="0" borderId="9" xfId="1" applyNumberFormat="1" applyFont="1" applyBorder="1" applyAlignment="1">
      <alignment horizontal="center" vertical="center"/>
    </xf>
    <xf numFmtId="179" fontId="12" fillId="0" borderId="11" xfId="1" applyNumberFormat="1" applyFont="1" applyBorder="1" applyAlignment="1">
      <alignment horizontal="center" vertical="center"/>
    </xf>
    <xf numFmtId="176" fontId="12" fillId="0" borderId="14" xfId="1" applyNumberFormat="1" applyFont="1" applyBorder="1" applyAlignment="1">
      <alignment horizontal="center" vertical="center"/>
    </xf>
    <xf numFmtId="176" fontId="12" fillId="0" borderId="16" xfId="1" applyNumberFormat="1"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xf>
    <xf numFmtId="0" fontId="17" fillId="0" borderId="18" xfId="6" applyFont="1" applyBorder="1" applyAlignment="1">
      <alignment horizontal="left" vertical="center"/>
    </xf>
    <xf numFmtId="0" fontId="17" fillId="0" borderId="18" xfId="6" applyFont="1" applyBorder="1" applyAlignment="1">
      <alignment horizontal="right" vertical="center"/>
    </xf>
    <xf numFmtId="0" fontId="18" fillId="0" borderId="24" xfId="6" applyFont="1" applyBorder="1" applyAlignment="1">
      <alignment horizontal="center" vertical="center"/>
    </xf>
    <xf numFmtId="0" fontId="18" fillId="0" borderId="25" xfId="6" applyFont="1" applyBorder="1" applyAlignment="1">
      <alignment horizontal="center" vertical="center"/>
    </xf>
    <xf numFmtId="0" fontId="18" fillId="0" borderId="26" xfId="6" applyFont="1" applyBorder="1" applyAlignment="1">
      <alignment horizontal="center" vertical="center"/>
    </xf>
    <xf numFmtId="0" fontId="17" fillId="0" borderId="24" xfId="6" applyFont="1" applyBorder="1" applyAlignment="1">
      <alignment horizontal="center" vertical="center"/>
    </xf>
    <xf numFmtId="0" fontId="17" fillId="0" borderId="25" xfId="6" applyFont="1" applyBorder="1" applyAlignment="1">
      <alignment horizontal="center" vertical="center"/>
    </xf>
    <xf numFmtId="0" fontId="17" fillId="0" borderId="26" xfId="6" applyFont="1" applyBorder="1" applyAlignment="1">
      <alignment horizontal="center" vertical="center"/>
    </xf>
    <xf numFmtId="0" fontId="17" fillId="0" borderId="24" xfId="6" applyFont="1" applyBorder="1" applyAlignment="1">
      <alignment horizontal="right" vertical="center"/>
    </xf>
    <xf numFmtId="0" fontId="17" fillId="0" borderId="25" xfId="6" applyFont="1" applyBorder="1" applyAlignment="1">
      <alignment horizontal="right" vertical="center"/>
    </xf>
    <xf numFmtId="0" fontId="18" fillId="0" borderId="17" xfId="6" applyFont="1" applyBorder="1" applyAlignment="1">
      <alignment horizontal="center" vertical="center"/>
    </xf>
    <xf numFmtId="0" fontId="18" fillId="0" borderId="18" xfId="6" applyFont="1" applyBorder="1" applyAlignment="1">
      <alignment horizontal="center" vertical="center"/>
    </xf>
    <xf numFmtId="0" fontId="18" fillId="0" borderId="19" xfId="6" applyFont="1" applyBorder="1" applyAlignment="1">
      <alignment horizontal="center" vertical="center"/>
    </xf>
    <xf numFmtId="20" fontId="17" fillId="0" borderId="5" xfId="6" applyNumberFormat="1" applyFont="1" applyBorder="1" applyAlignment="1">
      <alignment horizontal="center" vertical="center"/>
    </xf>
    <xf numFmtId="20" fontId="17" fillId="0" borderId="6" xfId="6" applyNumberFormat="1" applyFont="1" applyBorder="1" applyAlignment="1">
      <alignment horizontal="center" vertical="center"/>
    </xf>
    <xf numFmtId="20" fontId="17" fillId="0" borderId="7" xfId="6" applyNumberFormat="1" applyFont="1" applyBorder="1" applyAlignment="1">
      <alignment horizontal="center" vertical="center"/>
    </xf>
    <xf numFmtId="20" fontId="17" fillId="0" borderId="9" xfId="6" applyNumberFormat="1" applyFont="1" applyBorder="1" applyAlignment="1">
      <alignment horizontal="center" vertical="center"/>
    </xf>
    <xf numFmtId="20" fontId="17" fillId="0" borderId="10" xfId="6" applyNumberFormat="1" applyFont="1" applyBorder="1" applyAlignment="1">
      <alignment horizontal="center" vertical="center"/>
    </xf>
    <xf numFmtId="20" fontId="17" fillId="0" borderId="11" xfId="6" applyNumberFormat="1" applyFont="1" applyBorder="1" applyAlignment="1">
      <alignment horizontal="center" vertical="center"/>
    </xf>
    <xf numFmtId="0" fontId="17" fillId="0" borderId="17" xfId="6" applyFont="1" applyBorder="1" applyAlignment="1">
      <alignment horizontal="center" vertical="center"/>
    </xf>
    <xf numFmtId="0" fontId="17" fillId="0" borderId="18" xfId="6" applyFont="1" applyBorder="1" applyAlignment="1">
      <alignment horizontal="center" vertical="center"/>
    </xf>
    <xf numFmtId="0" fontId="17" fillId="0" borderId="19" xfId="6" applyFont="1" applyBorder="1" applyAlignment="1">
      <alignment horizontal="center" vertical="center"/>
    </xf>
    <xf numFmtId="0" fontId="17" fillId="0" borderId="17" xfId="6" applyFont="1" applyBorder="1" applyAlignment="1">
      <alignment horizontal="right" vertical="center"/>
    </xf>
    <xf numFmtId="0" fontId="17" fillId="0" borderId="19" xfId="6" applyFont="1" applyBorder="1" applyAlignment="1">
      <alignment horizontal="left" vertical="center"/>
    </xf>
    <xf numFmtId="177" fontId="17" fillId="0" borderId="0" xfId="6" applyNumberFormat="1" applyFont="1">
      <alignment vertical="center"/>
    </xf>
    <xf numFmtId="0" fontId="17" fillId="0" borderId="14" xfId="6" applyFont="1" applyBorder="1" applyAlignment="1">
      <alignment horizontal="center" vertical="center"/>
    </xf>
    <xf numFmtId="0" fontId="17" fillId="0" borderId="15" xfId="6" applyFont="1" applyBorder="1" applyAlignment="1">
      <alignment horizontal="center" vertical="center"/>
    </xf>
    <xf numFmtId="0" fontId="17" fillId="0" borderId="16" xfId="6" applyFont="1" applyBorder="1" applyAlignment="1">
      <alignment horizontal="center" vertical="center"/>
    </xf>
    <xf numFmtId="20" fontId="17" fillId="0" borderId="14" xfId="6" applyNumberFormat="1" applyFont="1" applyBorder="1" applyAlignment="1">
      <alignment horizontal="center" vertical="center"/>
    </xf>
    <xf numFmtId="0" fontId="17" fillId="0" borderId="25" xfId="6" applyFont="1" applyBorder="1" applyAlignment="1">
      <alignment horizontal="left" vertical="center"/>
    </xf>
    <xf numFmtId="0" fontId="17" fillId="0" borderId="26" xfId="6" applyFont="1" applyBorder="1" applyAlignment="1">
      <alignment horizontal="left" vertical="center"/>
    </xf>
    <xf numFmtId="0" fontId="13" fillId="0" borderId="25" xfId="6" applyFont="1" applyFill="1" applyBorder="1" applyAlignment="1">
      <alignment horizontal="center" vertical="center"/>
    </xf>
    <xf numFmtId="0" fontId="13" fillId="0" borderId="18" xfId="6" applyFont="1" applyFill="1" applyBorder="1" applyAlignment="1">
      <alignment horizontal="center" vertical="center"/>
    </xf>
    <xf numFmtId="0" fontId="19" fillId="0" borderId="18" xfId="6" applyFont="1" applyBorder="1" applyAlignment="1">
      <alignment horizontal="center" vertical="center"/>
    </xf>
    <xf numFmtId="0" fontId="19" fillId="0" borderId="25" xfId="6" applyFont="1" applyBorder="1" applyAlignment="1">
      <alignment horizontal="center" vertical="center"/>
    </xf>
    <xf numFmtId="0" fontId="17" fillId="0" borderId="22" xfId="6" applyFont="1" applyBorder="1" applyAlignment="1">
      <alignment horizontal="left" vertical="center"/>
    </xf>
    <xf numFmtId="0" fontId="17" fillId="0" borderId="23" xfId="6" applyFont="1" applyBorder="1" applyAlignment="1">
      <alignment horizontal="left" vertical="center"/>
    </xf>
    <xf numFmtId="0" fontId="18" fillId="0" borderId="21" xfId="6" applyFont="1" applyBorder="1" applyAlignment="1">
      <alignment horizontal="center" vertical="center"/>
    </xf>
    <xf numFmtId="0" fontId="18" fillId="0" borderId="22" xfId="6" applyFont="1" applyBorder="1" applyAlignment="1">
      <alignment horizontal="center" vertical="center"/>
    </xf>
    <xf numFmtId="0" fontId="18" fillId="0" borderId="23" xfId="6" applyFont="1" applyBorder="1" applyAlignment="1">
      <alignment horizontal="center" vertical="center"/>
    </xf>
    <xf numFmtId="0" fontId="17" fillId="0" borderId="21" xfId="6" applyFont="1" applyBorder="1" applyAlignment="1">
      <alignment horizontal="center" vertical="center"/>
    </xf>
    <xf numFmtId="0" fontId="17" fillId="0" borderId="22" xfId="6" applyFont="1" applyBorder="1" applyAlignment="1">
      <alignment horizontal="center" vertical="center"/>
    </xf>
    <xf numFmtId="0" fontId="17" fillId="0" borderId="23" xfId="6" applyFont="1" applyBorder="1" applyAlignment="1">
      <alignment horizontal="center" vertical="center"/>
    </xf>
    <xf numFmtId="0" fontId="17" fillId="0" borderId="21" xfId="6" applyFont="1" applyBorder="1" applyAlignment="1">
      <alignment horizontal="right" vertical="center"/>
    </xf>
    <xf numFmtId="0" fontId="17" fillId="0" borderId="22" xfId="6" applyFont="1" applyBorder="1" applyAlignment="1">
      <alignment horizontal="right" vertical="center"/>
    </xf>
    <xf numFmtId="0" fontId="18" fillId="0" borderId="14" xfId="6" applyFont="1" applyBorder="1" applyAlignment="1">
      <alignment horizontal="center" vertical="center"/>
    </xf>
    <xf numFmtId="0" fontId="18" fillId="0" borderId="15" xfId="6" applyFont="1" applyBorder="1" applyAlignment="1">
      <alignment horizontal="center" vertical="center"/>
    </xf>
    <xf numFmtId="0" fontId="18" fillId="0" borderId="16" xfId="6" applyFont="1" applyBorder="1" applyAlignment="1">
      <alignment horizontal="center" vertical="center"/>
    </xf>
    <xf numFmtId="20" fontId="17" fillId="0" borderId="15" xfId="6" applyNumberFormat="1" applyFont="1" applyBorder="1" applyAlignment="1">
      <alignment horizontal="center" vertical="center"/>
    </xf>
    <xf numFmtId="20" fontId="17" fillId="0" borderId="16" xfId="6" applyNumberFormat="1"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2" xfId="0" applyFont="1" applyBorder="1" applyAlignment="1">
      <alignment horizontal="center" vertical="center"/>
    </xf>
    <xf numFmtId="49" fontId="20" fillId="0" borderId="15" xfId="1" applyNumberFormat="1" applyFont="1" applyBorder="1" applyAlignment="1">
      <alignment horizontal="center" vertical="center"/>
    </xf>
    <xf numFmtId="49" fontId="20" fillId="0" borderId="16" xfId="1" applyNumberFormat="1" applyFont="1" applyBorder="1" applyAlignment="1">
      <alignment horizontal="center" vertical="center"/>
    </xf>
    <xf numFmtId="179" fontId="20" fillId="2" borderId="5" xfId="1" applyNumberFormat="1" applyFont="1" applyFill="1" applyBorder="1" applyAlignment="1">
      <alignment horizontal="center" vertical="center"/>
    </xf>
    <xf numFmtId="179" fontId="20" fillId="2" borderId="6" xfId="1" applyNumberFormat="1" applyFont="1" applyFill="1" applyBorder="1" applyAlignment="1">
      <alignment horizontal="center" vertical="center"/>
    </xf>
    <xf numFmtId="179" fontId="20" fillId="2" borderId="7" xfId="1" applyNumberFormat="1" applyFont="1" applyFill="1" applyBorder="1" applyAlignment="1">
      <alignment horizontal="center" vertical="center"/>
    </xf>
    <xf numFmtId="179" fontId="20" fillId="0" borderId="5" xfId="1" applyNumberFormat="1" applyFont="1" applyBorder="1" applyAlignment="1">
      <alignment horizontal="center" vertical="center"/>
    </xf>
    <xf numFmtId="179" fontId="20" fillId="0" borderId="6" xfId="1" applyNumberFormat="1" applyFont="1" applyBorder="1" applyAlignment="1">
      <alignment horizontal="center" vertical="center"/>
    </xf>
    <xf numFmtId="179" fontId="20" fillId="0" borderId="7" xfId="1" applyNumberFormat="1" applyFont="1" applyBorder="1" applyAlignment="1">
      <alignment horizontal="center" vertical="center"/>
    </xf>
    <xf numFmtId="179" fontId="20" fillId="2" borderId="1" xfId="1" applyNumberFormat="1" applyFont="1" applyFill="1" applyBorder="1" applyAlignment="1">
      <alignment horizontal="center" vertical="center"/>
    </xf>
    <xf numFmtId="179" fontId="20" fillId="2" borderId="0" xfId="1" applyNumberFormat="1" applyFont="1" applyFill="1" applyBorder="1" applyAlignment="1">
      <alignment horizontal="center" vertical="center"/>
    </xf>
    <xf numFmtId="179" fontId="20" fillId="2" borderId="13" xfId="1" applyNumberFormat="1" applyFont="1" applyFill="1" applyBorder="1" applyAlignment="1">
      <alignment horizontal="center" vertical="center"/>
    </xf>
    <xf numFmtId="179" fontId="20" fillId="0" borderId="1" xfId="1" applyNumberFormat="1" applyFont="1" applyBorder="1" applyAlignment="1">
      <alignment horizontal="center" vertical="center"/>
    </xf>
    <xf numFmtId="179" fontId="20" fillId="0" borderId="0" xfId="1" applyNumberFormat="1" applyFont="1" applyBorder="1" applyAlignment="1">
      <alignment horizontal="center" vertical="center"/>
    </xf>
    <xf numFmtId="179" fontId="20" fillId="0" borderId="13" xfId="1" applyNumberFormat="1" applyFont="1" applyBorder="1" applyAlignment="1">
      <alignment horizontal="center" vertical="center"/>
    </xf>
    <xf numFmtId="179" fontId="20" fillId="2" borderId="9" xfId="1" applyNumberFormat="1" applyFont="1" applyFill="1" applyBorder="1" applyAlignment="1">
      <alignment vertical="center"/>
    </xf>
    <xf numFmtId="179" fontId="20" fillId="2" borderId="10" xfId="1" applyNumberFormat="1" applyFont="1" applyFill="1" applyBorder="1" applyAlignment="1">
      <alignment vertical="center"/>
    </xf>
    <xf numFmtId="179" fontId="20" fillId="2" borderId="11" xfId="1" applyNumberFormat="1" applyFont="1" applyFill="1" applyBorder="1" applyAlignment="1">
      <alignment vertical="center"/>
    </xf>
    <xf numFmtId="179" fontId="20" fillId="0" borderId="10" xfId="1" applyNumberFormat="1" applyFont="1" applyBorder="1" applyAlignment="1">
      <alignment horizontal="center" vertical="center"/>
    </xf>
    <xf numFmtId="49" fontId="20" fillId="0" borderId="0" xfId="0" applyNumberFormat="1" applyFont="1" applyAlignment="1">
      <alignment vertical="center"/>
    </xf>
  </cellXfs>
  <cellStyles count="7">
    <cellStyle name="標準" xfId="0" builtinId="0"/>
    <cellStyle name="標準 2" xfId="3" xr:uid="{00000000-0005-0000-0000-000001000000}"/>
    <cellStyle name="標準 2 2" xfId="4" xr:uid="{00000000-0005-0000-0000-000002000000}"/>
    <cellStyle name="標準 3" xfId="5" xr:uid="{00000000-0005-0000-0000-000003000000}"/>
    <cellStyle name="標準 4" xfId="6" xr:uid="{00000000-0005-0000-0000-000004000000}"/>
    <cellStyle name="標準_03FFF戦績表" xfId="1" xr:uid="{00000000-0005-0000-0000-000005000000}"/>
    <cellStyle name="標準_Sheet1" xfId="2" xr:uid="{00000000-0005-0000-0000-000006000000}"/>
  </cellStyles>
  <dxfs count="0"/>
  <tableStyles count="0" defaultTableStyle="TableStyleMedium2" defaultPivotStyle="PivotStyleLight16"/>
  <colors>
    <mruColors>
      <color rgb="FFCC99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8"/>
  <sheetViews>
    <sheetView zoomScale="64" zoomScaleNormal="64" zoomScaleSheetLayoutView="70" workbookViewId="0">
      <selection activeCell="Y16" sqref="Y16"/>
    </sheetView>
  </sheetViews>
  <sheetFormatPr defaultColWidth="9" defaultRowHeight="13.2"/>
  <cols>
    <col min="1" max="1" width="5.77734375" style="4" bestFit="1" customWidth="1"/>
    <col min="2" max="2" width="20" style="2" customWidth="1"/>
    <col min="3" max="14" width="3.109375" style="3" customWidth="1"/>
    <col min="15" max="22" width="5.6640625" style="4" customWidth="1"/>
    <col min="23" max="27" width="14.44140625" style="5" customWidth="1"/>
    <col min="28" max="28" width="14.77734375" style="5" customWidth="1"/>
    <col min="29" max="16384" width="9" style="4"/>
  </cols>
  <sheetData>
    <row r="1" spans="1:28" ht="24.75" customHeight="1">
      <c r="A1" s="1" t="s">
        <v>190</v>
      </c>
    </row>
    <row r="2" spans="1:28" ht="22.5" customHeight="1">
      <c r="B2" s="6" t="s">
        <v>37</v>
      </c>
      <c r="X2" s="8"/>
      <c r="Y2" s="8"/>
      <c r="Z2" s="8"/>
      <c r="AA2" s="8"/>
      <c r="AB2" s="8"/>
    </row>
    <row r="3" spans="1:28" ht="22.5" customHeight="1">
      <c r="A3" s="9"/>
      <c r="B3" s="10"/>
      <c r="C3" s="11"/>
      <c r="D3" s="11" t="s">
        <v>0</v>
      </c>
      <c r="E3" s="12"/>
      <c r="F3" s="11"/>
      <c r="G3" s="11" t="s">
        <v>1</v>
      </c>
      <c r="H3" s="12"/>
      <c r="I3" s="11"/>
      <c r="J3" s="11" t="s">
        <v>2</v>
      </c>
      <c r="K3" s="11"/>
      <c r="L3" s="13"/>
      <c r="M3" s="11" t="s">
        <v>3</v>
      </c>
      <c r="N3" s="12"/>
      <c r="O3" s="14" t="s">
        <v>4</v>
      </c>
      <c r="P3" s="15" t="s">
        <v>5</v>
      </c>
      <c r="Q3" s="15" t="s">
        <v>6</v>
      </c>
      <c r="R3" s="15" t="s">
        <v>7</v>
      </c>
      <c r="S3" s="15" t="s">
        <v>8</v>
      </c>
      <c r="T3" s="15" t="s">
        <v>9</v>
      </c>
      <c r="U3" s="16" t="s">
        <v>10</v>
      </c>
      <c r="V3" s="15" t="s">
        <v>11</v>
      </c>
      <c r="W3" s="17"/>
      <c r="X3" s="18" t="s">
        <v>158</v>
      </c>
      <c r="Y3" s="19"/>
      <c r="Z3" s="18"/>
      <c r="AA3" s="19"/>
      <c r="AB3" s="18"/>
    </row>
    <row r="4" spans="1:28" ht="22.5" customHeight="1">
      <c r="A4" s="133" t="s">
        <v>14</v>
      </c>
      <c r="B4" s="140" t="s">
        <v>193</v>
      </c>
      <c r="C4" s="20"/>
      <c r="D4" s="21"/>
      <c r="E4" s="22"/>
      <c r="F4" s="23"/>
      <c r="G4" s="24" t="s">
        <v>232</v>
      </c>
      <c r="H4" s="25"/>
      <c r="I4" s="24"/>
      <c r="J4" s="24" t="s">
        <v>232</v>
      </c>
      <c r="K4" s="24"/>
      <c r="L4" s="23"/>
      <c r="M4" s="24" t="s">
        <v>232</v>
      </c>
      <c r="N4" s="25"/>
      <c r="O4" s="142">
        <f>COUNTIF(C4:N4,"○")</f>
        <v>3</v>
      </c>
      <c r="P4" s="137">
        <f>COUNTIF(C4:N4,"●")</f>
        <v>0</v>
      </c>
      <c r="Q4" s="137">
        <f>COUNTIF(C4:N4,"△")</f>
        <v>0</v>
      </c>
      <c r="R4" s="137">
        <f>O4*3+Q4</f>
        <v>9</v>
      </c>
      <c r="S4" s="137">
        <f>SUM(C5,F5,I5,L5)</f>
        <v>17</v>
      </c>
      <c r="T4" s="137">
        <f>SUM(E5,H5,K5,N5)</f>
        <v>0</v>
      </c>
      <c r="U4" s="137">
        <f>S4-T4</f>
        <v>17</v>
      </c>
      <c r="V4" s="135">
        <v>1</v>
      </c>
      <c r="W4" s="18"/>
      <c r="X4" s="26" t="s">
        <v>188</v>
      </c>
      <c r="Y4" s="18"/>
      <c r="Z4" s="18"/>
      <c r="AA4" s="18"/>
      <c r="AB4" s="18"/>
    </row>
    <row r="5" spans="1:28" ht="22.5" customHeight="1">
      <c r="A5" s="134"/>
      <c r="B5" s="141"/>
      <c r="C5" s="27"/>
      <c r="D5" s="28"/>
      <c r="E5" s="29"/>
      <c r="F5" s="30">
        <v>6</v>
      </c>
      <c r="G5" s="31" t="s">
        <v>12</v>
      </c>
      <c r="H5" s="32">
        <v>0</v>
      </c>
      <c r="I5" s="30">
        <v>7</v>
      </c>
      <c r="J5" s="31" t="s">
        <v>12</v>
      </c>
      <c r="K5" s="32">
        <v>0</v>
      </c>
      <c r="L5" s="30">
        <v>4</v>
      </c>
      <c r="M5" s="31" t="s">
        <v>12</v>
      </c>
      <c r="N5" s="32">
        <v>0</v>
      </c>
      <c r="O5" s="143"/>
      <c r="P5" s="138"/>
      <c r="Q5" s="138"/>
      <c r="R5" s="138"/>
      <c r="S5" s="138"/>
      <c r="T5" s="138"/>
      <c r="U5" s="138"/>
      <c r="V5" s="136"/>
      <c r="W5" s="18"/>
      <c r="X5" s="26" t="s">
        <v>159</v>
      </c>
      <c r="Y5" s="18"/>
      <c r="Z5" s="18"/>
      <c r="AA5" s="18"/>
      <c r="AB5" s="18"/>
    </row>
    <row r="6" spans="1:28" ht="22.5" customHeight="1">
      <c r="A6" s="133" t="s">
        <v>15</v>
      </c>
      <c r="B6" s="145" t="s">
        <v>204</v>
      </c>
      <c r="C6" s="23"/>
      <c r="D6" s="24" t="s">
        <v>233</v>
      </c>
      <c r="E6" s="25"/>
      <c r="F6" s="20"/>
      <c r="G6" s="21"/>
      <c r="H6" s="22"/>
      <c r="I6" s="24"/>
      <c r="J6" s="24" t="s">
        <v>232</v>
      </c>
      <c r="K6" s="24"/>
      <c r="L6" s="23"/>
      <c r="M6" s="24" t="s">
        <v>233</v>
      </c>
      <c r="N6" s="25"/>
      <c r="O6" s="142">
        <f t="shared" ref="O6" si="0">COUNTIF(C6:N6,"○")</f>
        <v>1</v>
      </c>
      <c r="P6" s="137">
        <f t="shared" ref="P6" si="1">COUNTIF(C6:N6,"●")</f>
        <v>2</v>
      </c>
      <c r="Q6" s="137">
        <f t="shared" ref="Q6" si="2">COUNTIF(C6:N6,"△")</f>
        <v>0</v>
      </c>
      <c r="R6" s="137">
        <f t="shared" ref="R6" si="3">O6*3+Q6</f>
        <v>3</v>
      </c>
      <c r="S6" s="137">
        <f t="shared" ref="S6" si="4">SUM(C7,F7,I7,L7)</f>
        <v>2</v>
      </c>
      <c r="T6" s="137">
        <f t="shared" ref="T6" si="5">SUM(E7,H7,K7,N7)</f>
        <v>7</v>
      </c>
      <c r="U6" s="137">
        <f t="shared" ref="U6" si="6">S6-T6</f>
        <v>-5</v>
      </c>
      <c r="V6" s="135">
        <v>3</v>
      </c>
      <c r="W6" s="18"/>
      <c r="X6" s="26"/>
      <c r="Y6" s="18"/>
      <c r="Z6" s="18"/>
      <c r="AA6" s="18"/>
      <c r="AB6" s="18"/>
    </row>
    <row r="7" spans="1:28" ht="22.5" customHeight="1">
      <c r="A7" s="134"/>
      <c r="B7" s="144"/>
      <c r="C7" s="30">
        <v>0</v>
      </c>
      <c r="D7" s="31" t="s">
        <v>12</v>
      </c>
      <c r="E7" s="32">
        <v>6</v>
      </c>
      <c r="F7" s="27"/>
      <c r="G7" s="28"/>
      <c r="H7" s="29"/>
      <c r="I7" s="30">
        <v>2</v>
      </c>
      <c r="J7" s="31" t="s">
        <v>12</v>
      </c>
      <c r="K7" s="32">
        <v>0</v>
      </c>
      <c r="L7" s="30">
        <v>0</v>
      </c>
      <c r="M7" s="31" t="s">
        <v>12</v>
      </c>
      <c r="N7" s="32">
        <v>1</v>
      </c>
      <c r="O7" s="143"/>
      <c r="P7" s="138"/>
      <c r="Q7" s="138"/>
      <c r="R7" s="138"/>
      <c r="S7" s="138"/>
      <c r="T7" s="138"/>
      <c r="U7" s="138"/>
      <c r="V7" s="136"/>
      <c r="W7" s="18"/>
      <c r="X7" s="26"/>
      <c r="Y7" s="18"/>
      <c r="Z7" s="18"/>
      <c r="AA7" s="18"/>
      <c r="AB7" s="18"/>
    </row>
    <row r="8" spans="1:28" ht="22.5" customHeight="1">
      <c r="A8" s="133" t="s">
        <v>16</v>
      </c>
      <c r="B8" s="140" t="s">
        <v>205</v>
      </c>
      <c r="C8" s="23"/>
      <c r="D8" s="24" t="s">
        <v>233</v>
      </c>
      <c r="E8" s="25"/>
      <c r="F8" s="23"/>
      <c r="G8" s="24" t="s">
        <v>233</v>
      </c>
      <c r="H8" s="25"/>
      <c r="I8" s="20"/>
      <c r="J8" s="21"/>
      <c r="K8" s="22"/>
      <c r="L8" s="23"/>
      <c r="M8" s="24" t="s">
        <v>233</v>
      </c>
      <c r="N8" s="25"/>
      <c r="O8" s="142">
        <f t="shared" ref="O8" si="7">COUNTIF(C8:N8,"○")</f>
        <v>0</v>
      </c>
      <c r="P8" s="137">
        <f t="shared" ref="P8" si="8">COUNTIF(C8:N8,"●")</f>
        <v>3</v>
      </c>
      <c r="Q8" s="137">
        <f t="shared" ref="Q8" si="9">COUNTIF(C8:N8,"△")</f>
        <v>0</v>
      </c>
      <c r="R8" s="137">
        <f t="shared" ref="R8" si="10">O8*3+Q8</f>
        <v>0</v>
      </c>
      <c r="S8" s="137">
        <f t="shared" ref="S8" si="11">SUM(C9,F9,I9,L9)</f>
        <v>0</v>
      </c>
      <c r="T8" s="137">
        <f t="shared" ref="T8" si="12">SUM(E9,H9,K9,N9)</f>
        <v>11</v>
      </c>
      <c r="U8" s="137">
        <f t="shared" ref="U8" si="13">S8-T8</f>
        <v>-11</v>
      </c>
      <c r="V8" s="135">
        <v>4</v>
      </c>
      <c r="W8" s="18"/>
      <c r="X8" s="26"/>
      <c r="Y8" s="18"/>
      <c r="Z8" s="18"/>
      <c r="AA8" s="18"/>
      <c r="AB8" s="18"/>
    </row>
    <row r="9" spans="1:28" ht="22.5" customHeight="1">
      <c r="A9" s="134"/>
      <c r="B9" s="141"/>
      <c r="C9" s="30">
        <v>0</v>
      </c>
      <c r="D9" s="31" t="s">
        <v>12</v>
      </c>
      <c r="E9" s="32">
        <v>7</v>
      </c>
      <c r="F9" s="30">
        <v>0</v>
      </c>
      <c r="G9" s="31" t="s">
        <v>12</v>
      </c>
      <c r="H9" s="32">
        <v>2</v>
      </c>
      <c r="I9" s="27"/>
      <c r="J9" s="28"/>
      <c r="K9" s="29"/>
      <c r="L9" s="30">
        <v>0</v>
      </c>
      <c r="M9" s="31" t="s">
        <v>12</v>
      </c>
      <c r="N9" s="32">
        <v>2</v>
      </c>
      <c r="O9" s="143"/>
      <c r="P9" s="138"/>
      <c r="Q9" s="138"/>
      <c r="R9" s="138"/>
      <c r="S9" s="138"/>
      <c r="T9" s="138"/>
      <c r="U9" s="138"/>
      <c r="V9" s="136"/>
      <c r="W9" s="18"/>
      <c r="X9" s="26"/>
      <c r="Y9" s="18"/>
      <c r="Z9" s="18"/>
      <c r="AA9" s="18"/>
      <c r="AB9" s="18"/>
    </row>
    <row r="10" spans="1:28" ht="22.5" customHeight="1">
      <c r="A10" s="133" t="s">
        <v>17</v>
      </c>
      <c r="B10" s="140" t="s">
        <v>206</v>
      </c>
      <c r="C10" s="23"/>
      <c r="D10" s="24" t="s">
        <v>233</v>
      </c>
      <c r="E10" s="25"/>
      <c r="F10" s="23"/>
      <c r="G10" s="24" t="s">
        <v>232</v>
      </c>
      <c r="H10" s="25"/>
      <c r="I10" s="23"/>
      <c r="J10" s="24" t="s">
        <v>232</v>
      </c>
      <c r="K10" s="25"/>
      <c r="L10" s="20"/>
      <c r="M10" s="21"/>
      <c r="N10" s="22"/>
      <c r="O10" s="142">
        <f t="shared" ref="O10" si="14">COUNTIF(C10:N10,"○")</f>
        <v>2</v>
      </c>
      <c r="P10" s="137">
        <f t="shared" ref="P10" si="15">COUNTIF(C10:N10,"●")</f>
        <v>1</v>
      </c>
      <c r="Q10" s="137">
        <f t="shared" ref="Q10" si="16">COUNTIF(C10:N10,"△")</f>
        <v>0</v>
      </c>
      <c r="R10" s="137">
        <f t="shared" ref="R10" si="17">O10*3+Q10</f>
        <v>6</v>
      </c>
      <c r="S10" s="137">
        <f t="shared" ref="S10" si="18">SUM(C11,F11,I11,L11)</f>
        <v>3</v>
      </c>
      <c r="T10" s="137">
        <f t="shared" ref="T10" si="19">SUM(E11,H11,K11,N11)</f>
        <v>4</v>
      </c>
      <c r="U10" s="137">
        <f t="shared" ref="U10" si="20">S10-T10</f>
        <v>-1</v>
      </c>
      <c r="V10" s="135">
        <v>2</v>
      </c>
      <c r="W10" s="18"/>
      <c r="X10" s="26"/>
      <c r="Y10" s="18"/>
      <c r="Z10" s="4"/>
      <c r="AA10" s="4"/>
      <c r="AB10" s="4"/>
    </row>
    <row r="11" spans="1:28" ht="22.5" customHeight="1">
      <c r="A11" s="134"/>
      <c r="B11" s="141"/>
      <c r="C11" s="30">
        <v>0</v>
      </c>
      <c r="D11" s="31" t="s">
        <v>12</v>
      </c>
      <c r="E11" s="32">
        <v>4</v>
      </c>
      <c r="F11" s="30">
        <v>1</v>
      </c>
      <c r="G11" s="31" t="s">
        <v>12</v>
      </c>
      <c r="H11" s="32">
        <v>0</v>
      </c>
      <c r="I11" s="30">
        <v>2</v>
      </c>
      <c r="J11" s="31" t="s">
        <v>12</v>
      </c>
      <c r="K11" s="32">
        <v>0</v>
      </c>
      <c r="L11" s="27"/>
      <c r="M11" s="28"/>
      <c r="N11" s="29"/>
      <c r="O11" s="143"/>
      <c r="P11" s="138"/>
      <c r="Q11" s="138"/>
      <c r="R11" s="138"/>
      <c r="S11" s="138"/>
      <c r="T11" s="138"/>
      <c r="U11" s="138"/>
      <c r="V11" s="146"/>
      <c r="W11" s="18"/>
      <c r="X11" s="26"/>
      <c r="Z11" s="4"/>
      <c r="AA11" s="4"/>
      <c r="AB11" s="4"/>
    </row>
    <row r="12" spans="1:28" ht="22.5" customHeight="1">
      <c r="V12" s="131"/>
      <c r="W12" s="18"/>
      <c r="X12" s="26"/>
      <c r="Z12" s="4"/>
      <c r="AA12" s="4"/>
    </row>
    <row r="13" spans="1:28" ht="22.5" customHeight="1">
      <c r="B13" s="6" t="s">
        <v>38</v>
      </c>
      <c r="V13" s="132"/>
      <c r="W13" s="37"/>
      <c r="X13" s="26"/>
      <c r="Z13" s="4"/>
      <c r="AA13" s="4"/>
    </row>
    <row r="14" spans="1:28" ht="22.5" customHeight="1">
      <c r="A14" s="9"/>
      <c r="B14" s="10"/>
      <c r="C14" s="11"/>
      <c r="D14" s="11" t="s">
        <v>0</v>
      </c>
      <c r="E14" s="12"/>
      <c r="F14" s="11"/>
      <c r="G14" s="11" t="s">
        <v>1</v>
      </c>
      <c r="H14" s="12"/>
      <c r="I14" s="11"/>
      <c r="J14" s="11" t="s">
        <v>2</v>
      </c>
      <c r="K14" s="11"/>
      <c r="L14" s="13"/>
      <c r="M14" s="11" t="s">
        <v>3</v>
      </c>
      <c r="N14" s="12"/>
      <c r="O14" s="14" t="s">
        <v>4</v>
      </c>
      <c r="P14" s="15" t="s">
        <v>5</v>
      </c>
      <c r="Q14" s="15" t="s">
        <v>6</v>
      </c>
      <c r="R14" s="15" t="s">
        <v>7</v>
      </c>
      <c r="S14" s="15" t="s">
        <v>8</v>
      </c>
      <c r="T14" s="15" t="s">
        <v>9</v>
      </c>
      <c r="U14" s="16" t="s">
        <v>10</v>
      </c>
      <c r="V14" s="102" t="s">
        <v>11</v>
      </c>
      <c r="W14" s="17"/>
      <c r="X14" s="26"/>
      <c r="Z14" s="4"/>
      <c r="AA14" s="4"/>
    </row>
    <row r="15" spans="1:28" ht="22.5" customHeight="1">
      <c r="A15" s="133" t="s">
        <v>23</v>
      </c>
      <c r="B15" s="145" t="s">
        <v>197</v>
      </c>
      <c r="C15" s="20"/>
      <c r="D15" s="21"/>
      <c r="E15" s="22"/>
      <c r="F15" s="23"/>
      <c r="G15" s="24" t="s">
        <v>232</v>
      </c>
      <c r="H15" s="25"/>
      <c r="I15" s="24"/>
      <c r="J15" s="24" t="s">
        <v>232</v>
      </c>
      <c r="K15" s="24"/>
      <c r="L15" s="23"/>
      <c r="M15" s="24" t="s">
        <v>234</v>
      </c>
      <c r="N15" s="25"/>
      <c r="O15" s="142">
        <f>COUNTIF(C15:N15,"○")</f>
        <v>2</v>
      </c>
      <c r="P15" s="137">
        <f t="shared" ref="P15" si="21">COUNTIF(C15:N15,"●")</f>
        <v>0</v>
      </c>
      <c r="Q15" s="137">
        <f>COUNTIF(C15:N15,"△")</f>
        <v>1</v>
      </c>
      <c r="R15" s="137">
        <f>O15*3+Q15</f>
        <v>7</v>
      </c>
      <c r="S15" s="137">
        <f>SUM(C16,F16,I16,L16)</f>
        <v>14</v>
      </c>
      <c r="T15" s="137">
        <f>SUM(E16,H16,K16,N16)</f>
        <v>1</v>
      </c>
      <c r="U15" s="137">
        <f>S15-T15</f>
        <v>13</v>
      </c>
      <c r="V15" s="135">
        <v>1</v>
      </c>
      <c r="W15" s="18"/>
      <c r="X15" s="26"/>
      <c r="Z15" s="4"/>
      <c r="AA15" s="4"/>
    </row>
    <row r="16" spans="1:28" ht="22.5" customHeight="1">
      <c r="A16" s="134"/>
      <c r="B16" s="144"/>
      <c r="C16" s="27"/>
      <c r="D16" s="28"/>
      <c r="E16" s="29"/>
      <c r="F16" s="30">
        <v>7</v>
      </c>
      <c r="G16" s="31" t="s">
        <v>12</v>
      </c>
      <c r="H16" s="32">
        <v>1</v>
      </c>
      <c r="I16" s="30">
        <v>7</v>
      </c>
      <c r="J16" s="31" t="s">
        <v>12</v>
      </c>
      <c r="K16" s="32">
        <v>0</v>
      </c>
      <c r="L16" s="30">
        <v>0</v>
      </c>
      <c r="M16" s="31" t="s">
        <v>12</v>
      </c>
      <c r="N16" s="32">
        <v>0</v>
      </c>
      <c r="O16" s="143"/>
      <c r="P16" s="138"/>
      <c r="Q16" s="138"/>
      <c r="R16" s="138"/>
      <c r="S16" s="138"/>
      <c r="T16" s="138"/>
      <c r="U16" s="138"/>
      <c r="V16" s="136"/>
      <c r="W16" s="18"/>
      <c r="X16" s="26"/>
      <c r="Y16" s="34"/>
      <c r="Z16" s="18"/>
      <c r="AA16" s="18"/>
      <c r="AB16" s="18"/>
    </row>
    <row r="17" spans="1:28" ht="22.5" customHeight="1">
      <c r="A17" s="133" t="s">
        <v>22</v>
      </c>
      <c r="B17" s="140" t="s">
        <v>198</v>
      </c>
      <c r="C17" s="23"/>
      <c r="D17" s="24" t="s">
        <v>233</v>
      </c>
      <c r="E17" s="25"/>
      <c r="F17" s="20"/>
      <c r="G17" s="21"/>
      <c r="H17" s="22"/>
      <c r="I17" s="24"/>
      <c r="J17" s="24" t="s">
        <v>233</v>
      </c>
      <c r="K17" s="24"/>
      <c r="L17" s="23"/>
      <c r="M17" s="24" t="s">
        <v>233</v>
      </c>
      <c r="N17" s="25"/>
      <c r="O17" s="142">
        <f t="shared" ref="O17" si="22">COUNTIF(C17:N17,"○")</f>
        <v>0</v>
      </c>
      <c r="P17" s="137">
        <f t="shared" ref="P17" si="23">COUNTIF(C17:N17,"●")</f>
        <v>3</v>
      </c>
      <c r="Q17" s="137">
        <f t="shared" ref="Q17" si="24">COUNTIF(C17:N17,"△")</f>
        <v>0</v>
      </c>
      <c r="R17" s="137">
        <f t="shared" ref="R17" si="25">O17*3+Q17</f>
        <v>0</v>
      </c>
      <c r="S17" s="137">
        <f t="shared" ref="S17" si="26">SUM(C18,F18,I18,L18)</f>
        <v>2</v>
      </c>
      <c r="T17" s="137">
        <f t="shared" ref="T17" si="27">SUM(E18,H18,K18,N18)</f>
        <v>11</v>
      </c>
      <c r="U17" s="137">
        <f t="shared" ref="U17" si="28">S17-T17</f>
        <v>-9</v>
      </c>
      <c r="V17" s="135">
        <v>4</v>
      </c>
      <c r="W17" s="18"/>
      <c r="X17" s="26"/>
      <c r="Y17" s="34"/>
      <c r="Z17" s="18"/>
      <c r="AA17" s="18"/>
      <c r="AB17" s="18"/>
    </row>
    <row r="18" spans="1:28" ht="22.5" customHeight="1">
      <c r="A18" s="134"/>
      <c r="B18" s="141"/>
      <c r="C18" s="30">
        <v>1</v>
      </c>
      <c r="D18" s="31" t="s">
        <v>12</v>
      </c>
      <c r="E18" s="32">
        <v>7</v>
      </c>
      <c r="F18" s="27"/>
      <c r="G18" s="28"/>
      <c r="H18" s="29"/>
      <c r="I18" s="30">
        <v>1</v>
      </c>
      <c r="J18" s="31" t="s">
        <v>12</v>
      </c>
      <c r="K18" s="32">
        <v>2</v>
      </c>
      <c r="L18" s="30">
        <v>0</v>
      </c>
      <c r="M18" s="31" t="s">
        <v>12</v>
      </c>
      <c r="N18" s="32">
        <v>2</v>
      </c>
      <c r="O18" s="143"/>
      <c r="P18" s="138"/>
      <c r="Q18" s="138"/>
      <c r="R18" s="138"/>
      <c r="S18" s="138"/>
      <c r="T18" s="138"/>
      <c r="U18" s="138"/>
      <c r="V18" s="136"/>
      <c r="W18" s="18"/>
      <c r="X18" s="26"/>
      <c r="Y18" s="34"/>
      <c r="AA18" s="18"/>
      <c r="AB18" s="18"/>
    </row>
    <row r="19" spans="1:28" ht="22.5" customHeight="1">
      <c r="A19" s="133" t="s">
        <v>21</v>
      </c>
      <c r="B19" s="140" t="s">
        <v>199</v>
      </c>
      <c r="C19" s="23"/>
      <c r="D19" s="24" t="s">
        <v>233</v>
      </c>
      <c r="E19" s="25"/>
      <c r="F19" s="23"/>
      <c r="G19" s="24" t="s">
        <v>232</v>
      </c>
      <c r="H19" s="25"/>
      <c r="I19" s="20"/>
      <c r="J19" s="21"/>
      <c r="K19" s="22"/>
      <c r="L19" s="23"/>
      <c r="M19" s="24" t="s">
        <v>233</v>
      </c>
      <c r="N19" s="25"/>
      <c r="O19" s="142">
        <f t="shared" ref="O19" si="29">COUNTIF(C19:N19,"○")</f>
        <v>1</v>
      </c>
      <c r="P19" s="137">
        <f t="shared" ref="P19" si="30">COUNTIF(C19:N19,"●")</f>
        <v>2</v>
      </c>
      <c r="Q19" s="137">
        <f t="shared" ref="Q19" si="31">COUNTIF(C19:N19,"△")</f>
        <v>0</v>
      </c>
      <c r="R19" s="137">
        <f t="shared" ref="R19" si="32">O19*3+Q19</f>
        <v>3</v>
      </c>
      <c r="S19" s="137">
        <f t="shared" ref="S19" si="33">SUM(C20,F20,I20,L20)</f>
        <v>3</v>
      </c>
      <c r="T19" s="137">
        <f t="shared" ref="T19" si="34">SUM(E20,H20,K20,N20)</f>
        <v>10</v>
      </c>
      <c r="U19" s="137">
        <f t="shared" ref="U19" si="35">S19-T19</f>
        <v>-7</v>
      </c>
      <c r="V19" s="135">
        <v>3</v>
      </c>
      <c r="W19" s="18"/>
      <c r="X19" s="26"/>
      <c r="Y19" s="34"/>
      <c r="AA19" s="18"/>
      <c r="AB19" s="18"/>
    </row>
    <row r="20" spans="1:28" ht="22.5" customHeight="1">
      <c r="A20" s="134"/>
      <c r="B20" s="141"/>
      <c r="C20" s="30">
        <v>0</v>
      </c>
      <c r="D20" s="31" t="s">
        <v>12</v>
      </c>
      <c r="E20" s="32">
        <v>7</v>
      </c>
      <c r="F20" s="30">
        <v>2</v>
      </c>
      <c r="G20" s="31" t="s">
        <v>12</v>
      </c>
      <c r="H20" s="32">
        <v>1</v>
      </c>
      <c r="I20" s="27"/>
      <c r="J20" s="28"/>
      <c r="K20" s="29"/>
      <c r="L20" s="30">
        <v>1</v>
      </c>
      <c r="M20" s="31" t="s">
        <v>12</v>
      </c>
      <c r="N20" s="32">
        <v>2</v>
      </c>
      <c r="O20" s="143"/>
      <c r="P20" s="138"/>
      <c r="Q20" s="138"/>
      <c r="R20" s="138"/>
      <c r="S20" s="138"/>
      <c r="T20" s="138"/>
      <c r="U20" s="138"/>
      <c r="V20" s="136"/>
      <c r="W20" s="18"/>
      <c r="X20" s="26"/>
      <c r="Y20" s="34"/>
      <c r="Z20" s="18"/>
      <c r="AA20" s="18"/>
      <c r="AB20" s="18"/>
    </row>
    <row r="21" spans="1:28" ht="22.5" customHeight="1">
      <c r="A21" s="133" t="s">
        <v>32</v>
      </c>
      <c r="B21" s="145" t="s">
        <v>208</v>
      </c>
      <c r="C21" s="23"/>
      <c r="D21" s="24" t="s">
        <v>234</v>
      </c>
      <c r="E21" s="25"/>
      <c r="F21" s="23"/>
      <c r="G21" s="24" t="s">
        <v>232</v>
      </c>
      <c r="H21" s="25"/>
      <c r="I21" s="23"/>
      <c r="J21" s="24" t="s">
        <v>232</v>
      </c>
      <c r="K21" s="25"/>
      <c r="L21" s="20"/>
      <c r="M21" s="21"/>
      <c r="N21" s="22"/>
      <c r="O21" s="142">
        <f t="shared" ref="O21" si="36">COUNTIF(C21:N21,"○")</f>
        <v>2</v>
      </c>
      <c r="P21" s="137">
        <f t="shared" ref="P21" si="37">COUNTIF(C21:N21,"●")</f>
        <v>0</v>
      </c>
      <c r="Q21" s="137">
        <f t="shared" ref="Q21" si="38">COUNTIF(C21:N21,"△")</f>
        <v>1</v>
      </c>
      <c r="R21" s="137">
        <f t="shared" ref="R21" si="39">O21*3+Q21</f>
        <v>7</v>
      </c>
      <c r="S21" s="137">
        <f t="shared" ref="S21" si="40">SUM(C22,F22,I22,L22)</f>
        <v>4</v>
      </c>
      <c r="T21" s="137">
        <f t="shared" ref="T21" si="41">SUM(E22,H22,K22,N22)</f>
        <v>1</v>
      </c>
      <c r="U21" s="137">
        <f t="shared" ref="U21" si="42">S21-T21</f>
        <v>3</v>
      </c>
      <c r="V21" s="135">
        <v>2</v>
      </c>
      <c r="W21" s="18"/>
      <c r="X21" s="26"/>
      <c r="Y21" s="34"/>
      <c r="Z21" s="18"/>
      <c r="AA21" s="18"/>
      <c r="AB21" s="18"/>
    </row>
    <row r="22" spans="1:28" ht="22.5" customHeight="1">
      <c r="A22" s="134"/>
      <c r="B22" s="144"/>
      <c r="C22" s="30">
        <v>0</v>
      </c>
      <c r="D22" s="31" t="s">
        <v>12</v>
      </c>
      <c r="E22" s="32">
        <v>0</v>
      </c>
      <c r="F22" s="30">
        <v>2</v>
      </c>
      <c r="G22" s="31" t="s">
        <v>12</v>
      </c>
      <c r="H22" s="32">
        <v>0</v>
      </c>
      <c r="I22" s="30">
        <v>2</v>
      </c>
      <c r="J22" s="31" t="s">
        <v>12</v>
      </c>
      <c r="K22" s="32">
        <v>1</v>
      </c>
      <c r="L22" s="27"/>
      <c r="M22" s="28"/>
      <c r="N22" s="29"/>
      <c r="O22" s="143"/>
      <c r="P22" s="138"/>
      <c r="Q22" s="138"/>
      <c r="R22" s="138"/>
      <c r="S22" s="138"/>
      <c r="T22" s="138"/>
      <c r="U22" s="138"/>
      <c r="V22" s="136"/>
      <c r="W22" s="18"/>
      <c r="X22" s="26"/>
      <c r="Y22" s="34"/>
      <c r="Z22" s="18"/>
      <c r="AA22" s="18"/>
      <c r="AB22" s="18"/>
    </row>
    <row r="23" spans="1:28" ht="16.2">
      <c r="X23" s="26"/>
      <c r="Y23" s="34"/>
    </row>
    <row r="24" spans="1:28" ht="22.5" customHeight="1">
      <c r="B24" s="6" t="s">
        <v>39</v>
      </c>
      <c r="X24" s="26"/>
      <c r="Y24" s="34"/>
      <c r="Z24" s="8"/>
      <c r="AA24" s="8"/>
      <c r="AB24" s="8"/>
    </row>
    <row r="25" spans="1:28" ht="22.5" customHeight="1">
      <c r="A25" s="9"/>
      <c r="B25" s="10"/>
      <c r="C25" s="11"/>
      <c r="D25" s="11" t="s">
        <v>0</v>
      </c>
      <c r="E25" s="12"/>
      <c r="F25" s="11"/>
      <c r="G25" s="11" t="s">
        <v>1</v>
      </c>
      <c r="H25" s="12"/>
      <c r="I25" s="11"/>
      <c r="J25" s="11" t="s">
        <v>2</v>
      </c>
      <c r="K25" s="11"/>
      <c r="L25" s="13"/>
      <c r="M25" s="11" t="s">
        <v>3</v>
      </c>
      <c r="N25" s="12"/>
      <c r="O25" s="14" t="s">
        <v>4</v>
      </c>
      <c r="P25" s="15" t="s">
        <v>5</v>
      </c>
      <c r="Q25" s="15" t="s">
        <v>6</v>
      </c>
      <c r="R25" s="15" t="s">
        <v>7</v>
      </c>
      <c r="S25" s="15" t="s">
        <v>8</v>
      </c>
      <c r="T25" s="15" t="s">
        <v>9</v>
      </c>
      <c r="U25" s="16" t="s">
        <v>10</v>
      </c>
      <c r="V25" s="15" t="s">
        <v>11</v>
      </c>
      <c r="W25" s="17"/>
      <c r="X25" s="26"/>
      <c r="Y25" s="34"/>
      <c r="Z25" s="18"/>
      <c r="AA25" s="19"/>
      <c r="AB25" s="18"/>
    </row>
    <row r="26" spans="1:28" ht="22.5" customHeight="1">
      <c r="A26" s="133" t="s">
        <v>33</v>
      </c>
      <c r="B26" s="140" t="s">
        <v>194</v>
      </c>
      <c r="C26" s="20"/>
      <c r="D26" s="21"/>
      <c r="E26" s="22"/>
      <c r="F26" s="23"/>
      <c r="G26" s="24" t="s">
        <v>232</v>
      </c>
      <c r="H26" s="25"/>
      <c r="I26" s="24"/>
      <c r="J26" s="24" t="s">
        <v>232</v>
      </c>
      <c r="K26" s="24"/>
      <c r="L26" s="23"/>
      <c r="M26" s="24" t="s">
        <v>232</v>
      </c>
      <c r="N26" s="25"/>
      <c r="O26" s="142">
        <f>COUNTIF(C26:N26,"○")</f>
        <v>3</v>
      </c>
      <c r="P26" s="137">
        <f t="shared" ref="P26" si="43">COUNTIF(C26:N26,"●")</f>
        <v>0</v>
      </c>
      <c r="Q26" s="137">
        <f>COUNTIF(C26:N26,"△")</f>
        <v>0</v>
      </c>
      <c r="R26" s="137">
        <f>O26*3+Q26</f>
        <v>9</v>
      </c>
      <c r="S26" s="137">
        <f>SUM(C27,F27,I27,L27)</f>
        <v>15</v>
      </c>
      <c r="T26" s="137">
        <f>SUM(E27,H27,K27,N27)</f>
        <v>1</v>
      </c>
      <c r="U26" s="137">
        <f>S26-T26</f>
        <v>14</v>
      </c>
      <c r="V26" s="135">
        <v>1</v>
      </c>
      <c r="W26" s="18"/>
      <c r="X26" s="26"/>
      <c r="Y26" s="34"/>
      <c r="Z26" s="18"/>
      <c r="AA26" s="18"/>
      <c r="AB26" s="18"/>
    </row>
    <row r="27" spans="1:28" ht="22.5" customHeight="1">
      <c r="A27" s="134"/>
      <c r="B27" s="141"/>
      <c r="C27" s="27"/>
      <c r="D27" s="28"/>
      <c r="E27" s="29"/>
      <c r="F27" s="30">
        <v>4</v>
      </c>
      <c r="G27" s="31" t="s">
        <v>12</v>
      </c>
      <c r="H27" s="32">
        <v>0</v>
      </c>
      <c r="I27" s="30">
        <v>8</v>
      </c>
      <c r="J27" s="31" t="s">
        <v>12</v>
      </c>
      <c r="K27" s="32">
        <v>0</v>
      </c>
      <c r="L27" s="30">
        <v>3</v>
      </c>
      <c r="M27" s="31" t="s">
        <v>12</v>
      </c>
      <c r="N27" s="32">
        <v>1</v>
      </c>
      <c r="O27" s="143"/>
      <c r="P27" s="138"/>
      <c r="Q27" s="138"/>
      <c r="R27" s="138"/>
      <c r="S27" s="138"/>
      <c r="T27" s="138"/>
      <c r="U27" s="138"/>
      <c r="V27" s="136"/>
      <c r="W27" s="18"/>
      <c r="X27" s="26"/>
      <c r="Y27" s="34"/>
      <c r="Z27" s="18"/>
      <c r="AA27" s="18"/>
      <c r="AB27" s="18"/>
    </row>
    <row r="28" spans="1:28" ht="22.5" customHeight="1">
      <c r="A28" s="133" t="s">
        <v>34</v>
      </c>
      <c r="B28" s="145" t="s">
        <v>209</v>
      </c>
      <c r="C28" s="23"/>
      <c r="D28" s="24" t="s">
        <v>233</v>
      </c>
      <c r="E28" s="25"/>
      <c r="F28" s="20"/>
      <c r="G28" s="21"/>
      <c r="H28" s="22"/>
      <c r="I28" s="24"/>
      <c r="J28" s="24" t="s">
        <v>232</v>
      </c>
      <c r="K28" s="24"/>
      <c r="L28" s="23"/>
      <c r="M28" s="24" t="s">
        <v>233</v>
      </c>
      <c r="N28" s="25"/>
      <c r="O28" s="142">
        <f t="shared" ref="O28" si="44">COUNTIF(C28:N28,"○")</f>
        <v>1</v>
      </c>
      <c r="P28" s="137">
        <f t="shared" ref="P28" si="45">COUNTIF(C28:N28,"●")</f>
        <v>2</v>
      </c>
      <c r="Q28" s="137">
        <f t="shared" ref="Q28" si="46">COUNTIF(C28:N28,"△")</f>
        <v>0</v>
      </c>
      <c r="R28" s="137">
        <f t="shared" ref="R28" si="47">O28*3+Q28</f>
        <v>3</v>
      </c>
      <c r="S28" s="137">
        <f t="shared" ref="S28" si="48">SUM(C29,F29,I29,L29)</f>
        <v>6</v>
      </c>
      <c r="T28" s="137">
        <f t="shared" ref="T28" si="49">SUM(E29,H29,K29,N29)</f>
        <v>10</v>
      </c>
      <c r="U28" s="137">
        <f t="shared" ref="U28" si="50">S28-T28</f>
        <v>-4</v>
      </c>
      <c r="V28" s="135">
        <v>3</v>
      </c>
      <c r="W28" s="18"/>
      <c r="X28" s="34"/>
      <c r="Y28" s="34"/>
      <c r="Z28" s="18"/>
      <c r="AA28" s="18"/>
      <c r="AB28" s="18"/>
    </row>
    <row r="29" spans="1:28" ht="22.5" customHeight="1">
      <c r="A29" s="134"/>
      <c r="B29" s="144"/>
      <c r="C29" s="30">
        <v>0</v>
      </c>
      <c r="D29" s="31" t="s">
        <v>12</v>
      </c>
      <c r="E29" s="32">
        <v>4</v>
      </c>
      <c r="F29" s="27"/>
      <c r="G29" s="28"/>
      <c r="H29" s="29"/>
      <c r="I29" s="30">
        <v>6</v>
      </c>
      <c r="J29" s="31" t="s">
        <v>12</v>
      </c>
      <c r="K29" s="32">
        <v>2</v>
      </c>
      <c r="L29" s="30">
        <v>0</v>
      </c>
      <c r="M29" s="31" t="s">
        <v>12</v>
      </c>
      <c r="N29" s="32">
        <v>4</v>
      </c>
      <c r="O29" s="143"/>
      <c r="P29" s="138"/>
      <c r="Q29" s="138"/>
      <c r="R29" s="138"/>
      <c r="S29" s="138"/>
      <c r="T29" s="138"/>
      <c r="U29" s="138"/>
      <c r="V29" s="136"/>
      <c r="W29" s="18"/>
      <c r="X29" s="34"/>
      <c r="Y29" s="34"/>
      <c r="Z29" s="18"/>
      <c r="AA29" s="18"/>
      <c r="AB29" s="18"/>
    </row>
    <row r="30" spans="1:28" ht="22.5" customHeight="1">
      <c r="A30" s="133" t="s">
        <v>35</v>
      </c>
      <c r="B30" s="140" t="s">
        <v>196</v>
      </c>
      <c r="C30" s="23"/>
      <c r="D30" s="24" t="s">
        <v>233</v>
      </c>
      <c r="E30" s="25"/>
      <c r="F30" s="23"/>
      <c r="G30" s="24" t="s">
        <v>233</v>
      </c>
      <c r="H30" s="25"/>
      <c r="I30" s="20"/>
      <c r="J30" s="21"/>
      <c r="K30" s="22"/>
      <c r="L30" s="23"/>
      <c r="M30" s="24" t="s">
        <v>233</v>
      </c>
      <c r="N30" s="25"/>
      <c r="O30" s="142">
        <f t="shared" ref="O30" si="51">COUNTIF(C30:N30,"○")</f>
        <v>0</v>
      </c>
      <c r="P30" s="137">
        <f t="shared" ref="P30" si="52">COUNTIF(C30:N30,"●")</f>
        <v>3</v>
      </c>
      <c r="Q30" s="137">
        <f t="shared" ref="Q30" si="53">COUNTIF(C30:N30,"△")</f>
        <v>0</v>
      </c>
      <c r="R30" s="137">
        <f t="shared" ref="R30" si="54">O30*3+Q30</f>
        <v>0</v>
      </c>
      <c r="S30" s="137">
        <f t="shared" ref="S30" si="55">SUM(C31,F31,I31,L31)</f>
        <v>2</v>
      </c>
      <c r="T30" s="137">
        <f t="shared" ref="T30" si="56">SUM(E31,H31,K31,N31)</f>
        <v>24</v>
      </c>
      <c r="U30" s="137">
        <f t="shared" ref="U30" si="57">S30-T30</f>
        <v>-22</v>
      </c>
      <c r="V30" s="135">
        <v>4</v>
      </c>
      <c r="W30" s="18"/>
      <c r="X30" s="34"/>
      <c r="Y30" s="34"/>
      <c r="Z30" s="18"/>
      <c r="AA30" s="18"/>
      <c r="AB30" s="18"/>
    </row>
    <row r="31" spans="1:28" ht="22.5" customHeight="1">
      <c r="A31" s="134"/>
      <c r="B31" s="144"/>
      <c r="C31" s="30">
        <v>0</v>
      </c>
      <c r="D31" s="31" t="s">
        <v>12</v>
      </c>
      <c r="E31" s="32">
        <v>8</v>
      </c>
      <c r="F31" s="30">
        <v>2</v>
      </c>
      <c r="G31" s="31" t="s">
        <v>12</v>
      </c>
      <c r="H31" s="32">
        <v>6</v>
      </c>
      <c r="I31" s="27"/>
      <c r="J31" s="28"/>
      <c r="K31" s="29"/>
      <c r="L31" s="30">
        <v>0</v>
      </c>
      <c r="M31" s="31" t="s">
        <v>12</v>
      </c>
      <c r="N31" s="100">
        <v>10</v>
      </c>
      <c r="O31" s="143"/>
      <c r="P31" s="138"/>
      <c r="Q31" s="138"/>
      <c r="R31" s="138"/>
      <c r="S31" s="138"/>
      <c r="T31" s="138"/>
      <c r="U31" s="138"/>
      <c r="V31" s="136"/>
      <c r="W31" s="18"/>
      <c r="X31" s="26"/>
      <c r="Y31" s="18"/>
      <c r="Z31" s="18"/>
      <c r="AA31" s="18"/>
      <c r="AB31" s="18"/>
    </row>
    <row r="32" spans="1:28" ht="22.5" customHeight="1">
      <c r="A32" s="133" t="s">
        <v>36</v>
      </c>
      <c r="B32" s="140" t="s">
        <v>195</v>
      </c>
      <c r="C32" s="23"/>
      <c r="D32" s="24" t="s">
        <v>233</v>
      </c>
      <c r="E32" s="25"/>
      <c r="F32" s="23"/>
      <c r="G32" s="24" t="s">
        <v>232</v>
      </c>
      <c r="H32" s="25"/>
      <c r="I32" s="23"/>
      <c r="J32" s="24" t="s">
        <v>232</v>
      </c>
      <c r="K32" s="25"/>
      <c r="L32" s="20"/>
      <c r="M32" s="21"/>
      <c r="N32" s="22"/>
      <c r="O32" s="142">
        <f t="shared" ref="O32" si="58">COUNTIF(C32:N32,"○")</f>
        <v>2</v>
      </c>
      <c r="P32" s="137">
        <f t="shared" ref="P32" si="59">COUNTIF(C32:N32,"●")</f>
        <v>1</v>
      </c>
      <c r="Q32" s="137">
        <f t="shared" ref="Q32" si="60">COUNTIF(C32:N32,"△")</f>
        <v>0</v>
      </c>
      <c r="R32" s="137">
        <f t="shared" ref="R32" si="61">O32*3+Q32</f>
        <v>6</v>
      </c>
      <c r="S32" s="137">
        <f t="shared" ref="S32" si="62">SUM(C33,F33,I33,L33)</f>
        <v>15</v>
      </c>
      <c r="T32" s="137">
        <f t="shared" ref="T32" si="63">SUM(E33,H33,K33,N33)</f>
        <v>3</v>
      </c>
      <c r="U32" s="137">
        <f t="shared" ref="U32" si="64">S32-T32</f>
        <v>12</v>
      </c>
      <c r="V32" s="135">
        <v>2</v>
      </c>
      <c r="W32" s="18"/>
      <c r="X32" s="26"/>
      <c r="Y32" s="18"/>
      <c r="Z32" s="18"/>
      <c r="AA32" s="18"/>
      <c r="AB32" s="18"/>
    </row>
    <row r="33" spans="1:28" ht="22.5" customHeight="1">
      <c r="A33" s="134"/>
      <c r="B33" s="141"/>
      <c r="C33" s="30">
        <v>1</v>
      </c>
      <c r="D33" s="31" t="s">
        <v>12</v>
      </c>
      <c r="E33" s="32">
        <v>3</v>
      </c>
      <c r="F33" s="30">
        <v>4</v>
      </c>
      <c r="G33" s="31" t="s">
        <v>12</v>
      </c>
      <c r="H33" s="32">
        <v>0</v>
      </c>
      <c r="I33" s="101">
        <v>10</v>
      </c>
      <c r="J33" s="31" t="s">
        <v>12</v>
      </c>
      <c r="K33" s="32">
        <v>0</v>
      </c>
      <c r="L33" s="27"/>
      <c r="M33" s="28"/>
      <c r="N33" s="29"/>
      <c r="O33" s="143"/>
      <c r="P33" s="138"/>
      <c r="Q33" s="138"/>
      <c r="R33" s="138"/>
      <c r="S33" s="138"/>
      <c r="T33" s="138"/>
      <c r="U33" s="138"/>
      <c r="V33" s="136"/>
      <c r="W33" s="18"/>
      <c r="X33" s="26"/>
      <c r="Y33" s="18"/>
      <c r="Z33" s="18"/>
      <c r="AA33" s="18"/>
      <c r="AB33" s="18"/>
    </row>
    <row r="34" spans="1:28">
      <c r="B34" s="130" t="s">
        <v>241</v>
      </c>
    </row>
    <row r="35" spans="1:28" ht="22.5" customHeight="1">
      <c r="A35" s="7"/>
      <c r="B35" s="8"/>
      <c r="C35" s="139"/>
      <c r="D35" s="139"/>
      <c r="E35" s="139"/>
      <c r="F35" s="139"/>
      <c r="G35" s="4"/>
      <c r="H35" s="4"/>
      <c r="I35" s="4"/>
      <c r="J35" s="4"/>
      <c r="K35" s="4"/>
      <c r="L35" s="4"/>
      <c r="M35" s="4"/>
      <c r="N35" s="4"/>
      <c r="W35" s="4"/>
      <c r="X35" s="4"/>
      <c r="Y35" s="4"/>
      <c r="Z35" s="4"/>
      <c r="AA35" s="4"/>
      <c r="AB35" s="4"/>
    </row>
    <row r="36" spans="1:28" ht="22.5" customHeight="1">
      <c r="A36" s="35"/>
      <c r="B36" s="18"/>
      <c r="C36" s="19"/>
      <c r="D36" s="18"/>
      <c r="E36" s="19"/>
      <c r="F36" s="18"/>
      <c r="G36" s="4"/>
      <c r="H36" s="4"/>
      <c r="I36" s="4"/>
      <c r="J36" s="4"/>
      <c r="K36" s="4"/>
      <c r="L36" s="4"/>
      <c r="M36" s="4"/>
      <c r="N36" s="4"/>
      <c r="W36" s="4"/>
      <c r="X36" s="4"/>
      <c r="Y36" s="4"/>
      <c r="Z36" s="4"/>
      <c r="AA36" s="4"/>
      <c r="AB36" s="4"/>
    </row>
    <row r="37" spans="1:28" ht="22.5" customHeight="1">
      <c r="A37" s="33"/>
      <c r="B37" s="34"/>
      <c r="C37" s="18"/>
      <c r="D37" s="18"/>
      <c r="E37" s="18"/>
      <c r="F37" s="18"/>
      <c r="G37" s="4"/>
      <c r="H37" s="4"/>
      <c r="I37" s="4"/>
      <c r="J37" s="4"/>
      <c r="K37" s="4"/>
      <c r="L37" s="4"/>
      <c r="M37" s="4"/>
      <c r="N37" s="4"/>
      <c r="W37" s="4"/>
      <c r="X37" s="4"/>
      <c r="Y37" s="4"/>
      <c r="Z37" s="4"/>
      <c r="AA37" s="4"/>
      <c r="AB37" s="4"/>
    </row>
    <row r="38" spans="1:28" ht="22.5" customHeight="1">
      <c r="A38" s="33"/>
      <c r="B38" s="34"/>
      <c r="C38" s="18"/>
      <c r="D38" s="18"/>
      <c r="E38" s="18"/>
      <c r="F38" s="18"/>
      <c r="G38" s="4"/>
      <c r="H38" s="4"/>
      <c r="I38" s="4"/>
      <c r="J38" s="4"/>
      <c r="K38" s="4"/>
      <c r="L38" s="4"/>
      <c r="M38" s="4"/>
      <c r="N38" s="4"/>
      <c r="W38" s="4"/>
      <c r="X38" s="4"/>
      <c r="Y38" s="4"/>
      <c r="Z38" s="4"/>
      <c r="AA38" s="4"/>
      <c r="AB38" s="4"/>
    </row>
    <row r="39" spans="1:28" ht="22.5" customHeight="1">
      <c r="A39" s="33"/>
      <c r="B39" s="34"/>
      <c r="C39" s="18"/>
      <c r="D39" s="18"/>
      <c r="E39" s="18"/>
      <c r="F39" s="18"/>
      <c r="G39" s="4"/>
      <c r="H39" s="4"/>
      <c r="I39" s="4"/>
      <c r="J39" s="4"/>
      <c r="K39" s="4"/>
      <c r="L39" s="4"/>
      <c r="M39" s="4"/>
      <c r="N39" s="4"/>
      <c r="W39" s="4"/>
      <c r="X39" s="4"/>
      <c r="Y39" s="4"/>
      <c r="Z39" s="4"/>
      <c r="AA39" s="4"/>
      <c r="AB39" s="4"/>
    </row>
    <row r="40" spans="1:28" ht="22.5" customHeight="1">
      <c r="A40" s="33"/>
      <c r="B40" s="26"/>
      <c r="C40" s="18"/>
      <c r="D40" s="18"/>
      <c r="E40" s="18"/>
      <c r="F40" s="18"/>
      <c r="G40" s="4"/>
      <c r="H40" s="4"/>
      <c r="I40" s="4"/>
      <c r="J40" s="4"/>
      <c r="K40" s="4"/>
      <c r="L40" s="4"/>
      <c r="M40" s="4"/>
      <c r="N40" s="4"/>
      <c r="W40" s="4"/>
      <c r="X40" s="4"/>
      <c r="Y40" s="4"/>
      <c r="Z40" s="4"/>
      <c r="AA40" s="4"/>
      <c r="AB40" s="4"/>
    </row>
    <row r="41" spans="1:28" ht="22.5" customHeight="1">
      <c r="A41" s="33"/>
      <c r="B41" s="26"/>
      <c r="C41" s="18"/>
      <c r="D41" s="18"/>
      <c r="E41" s="18"/>
      <c r="F41" s="18"/>
      <c r="G41" s="4"/>
      <c r="H41" s="4"/>
      <c r="I41" s="4"/>
      <c r="J41" s="4"/>
      <c r="K41" s="4"/>
      <c r="L41" s="4"/>
      <c r="M41" s="4"/>
      <c r="N41" s="4"/>
      <c r="W41" s="4"/>
      <c r="X41" s="4"/>
      <c r="Y41" s="4"/>
      <c r="Z41" s="4"/>
      <c r="AA41" s="4"/>
      <c r="AB41" s="4"/>
    </row>
    <row r="42" spans="1:28" ht="22.5" customHeight="1">
      <c r="A42" s="33"/>
      <c r="B42" s="26"/>
      <c r="C42" s="18"/>
      <c r="D42" s="18"/>
      <c r="E42" s="18"/>
      <c r="F42" s="18"/>
      <c r="G42" s="4"/>
      <c r="H42" s="4"/>
      <c r="I42" s="4"/>
      <c r="J42" s="4"/>
      <c r="K42" s="4"/>
      <c r="L42" s="4"/>
      <c r="M42" s="4"/>
      <c r="N42" s="4"/>
      <c r="W42" s="4"/>
      <c r="X42" s="4"/>
      <c r="Y42" s="4"/>
      <c r="Z42" s="4"/>
      <c r="AA42" s="4"/>
      <c r="AB42" s="4"/>
    </row>
    <row r="43" spans="1:28" ht="22.5" customHeight="1">
      <c r="A43" s="33"/>
      <c r="B43" s="26"/>
      <c r="C43" s="36"/>
      <c r="D43" s="18"/>
      <c r="E43" s="18"/>
      <c r="F43" s="18"/>
      <c r="G43" s="4"/>
      <c r="H43" s="4"/>
      <c r="I43" s="4"/>
      <c r="J43" s="4"/>
      <c r="K43" s="4"/>
      <c r="L43" s="4"/>
      <c r="M43" s="4"/>
      <c r="N43" s="4"/>
      <c r="W43" s="4"/>
      <c r="X43" s="4"/>
      <c r="Y43" s="4"/>
      <c r="Z43" s="4"/>
      <c r="AA43" s="4"/>
      <c r="AB43" s="4"/>
    </row>
    <row r="44" spans="1:28" ht="22.5" customHeight="1">
      <c r="A44" s="33"/>
      <c r="B44" s="26"/>
      <c r="C44" s="18"/>
      <c r="D44" s="18"/>
      <c r="E44" s="18"/>
      <c r="F44" s="18"/>
      <c r="G44" s="4"/>
      <c r="H44" s="4"/>
      <c r="I44" s="4"/>
      <c r="J44" s="4"/>
      <c r="K44" s="4"/>
      <c r="L44" s="4"/>
      <c r="M44" s="4"/>
      <c r="N44" s="4"/>
      <c r="W44" s="4"/>
      <c r="X44" s="4"/>
      <c r="Y44" s="4"/>
      <c r="Z44" s="4"/>
      <c r="AA44" s="4"/>
      <c r="AB44" s="4"/>
    </row>
    <row r="45" spans="1:28" ht="20.25" customHeight="1"/>
    <row r="46" spans="1:28" ht="22.5" customHeight="1">
      <c r="A46" s="5"/>
      <c r="B46" s="37"/>
      <c r="C46" s="8"/>
      <c r="D46" s="139"/>
      <c r="E46" s="139"/>
      <c r="F46" s="139"/>
      <c r="G46" s="139"/>
      <c r="H46" s="4"/>
      <c r="I46" s="4"/>
      <c r="J46" s="4"/>
      <c r="K46" s="4"/>
      <c r="L46" s="4"/>
      <c r="M46" s="4"/>
      <c r="N46" s="4"/>
      <c r="W46" s="4"/>
      <c r="X46" s="4"/>
      <c r="Y46" s="4"/>
      <c r="Z46" s="4"/>
      <c r="AA46" s="4"/>
      <c r="AB46" s="4"/>
    </row>
    <row r="47" spans="1:28" ht="22.5" customHeight="1">
      <c r="A47" s="5"/>
      <c r="B47" s="17"/>
      <c r="C47" s="18"/>
      <c r="D47" s="19"/>
      <c r="E47" s="18"/>
      <c r="F47" s="19"/>
      <c r="G47" s="18"/>
      <c r="H47" s="4"/>
      <c r="I47" s="4"/>
      <c r="J47" s="4"/>
      <c r="K47" s="4"/>
      <c r="L47" s="4"/>
      <c r="M47" s="4"/>
      <c r="N47" s="4"/>
      <c r="W47" s="4"/>
      <c r="X47" s="4"/>
      <c r="Y47" s="4"/>
      <c r="Z47" s="4"/>
      <c r="AA47" s="4"/>
      <c r="AB47" s="4"/>
    </row>
    <row r="48" spans="1:28" ht="22.5" customHeight="1">
      <c r="A48" s="5"/>
      <c r="B48" s="18"/>
      <c r="C48" s="26"/>
      <c r="D48" s="18"/>
      <c r="E48" s="18"/>
      <c r="F48" s="18"/>
      <c r="G48" s="18"/>
      <c r="H48" s="4"/>
      <c r="I48" s="4"/>
      <c r="J48" s="4"/>
      <c r="K48" s="4"/>
      <c r="L48" s="4"/>
      <c r="M48" s="4"/>
      <c r="N48" s="4"/>
      <c r="W48" s="4"/>
      <c r="X48" s="4"/>
      <c r="Y48" s="4"/>
      <c r="Z48" s="4"/>
      <c r="AA48" s="4"/>
      <c r="AB48" s="4"/>
    </row>
    <row r="49" spans="1:28" ht="22.5" customHeight="1">
      <c r="A49" s="5"/>
      <c r="B49" s="18"/>
      <c r="C49" s="26"/>
      <c r="D49" s="18"/>
      <c r="E49" s="18"/>
      <c r="F49" s="18"/>
      <c r="G49" s="18"/>
      <c r="H49" s="4"/>
      <c r="I49" s="4"/>
      <c r="J49" s="4"/>
      <c r="K49" s="4"/>
      <c r="L49" s="4"/>
      <c r="M49" s="4"/>
      <c r="N49" s="4"/>
      <c r="W49" s="4"/>
      <c r="X49" s="4"/>
      <c r="Y49" s="4"/>
      <c r="Z49" s="4"/>
      <c r="AA49" s="4"/>
      <c r="AB49" s="4"/>
    </row>
    <row r="50" spans="1:28" ht="22.5" customHeight="1">
      <c r="A50" s="5"/>
      <c r="B50" s="18"/>
      <c r="C50" s="26"/>
      <c r="D50" s="18"/>
      <c r="E50" s="18"/>
      <c r="F50" s="18"/>
      <c r="G50" s="18"/>
      <c r="H50" s="4"/>
      <c r="I50" s="4"/>
      <c r="J50" s="4"/>
      <c r="K50" s="4"/>
      <c r="L50" s="4"/>
      <c r="M50" s="4"/>
      <c r="N50" s="4"/>
      <c r="W50" s="4"/>
      <c r="X50" s="4"/>
      <c r="Y50" s="4"/>
      <c r="Z50" s="4"/>
      <c r="AA50" s="4"/>
      <c r="AB50" s="4"/>
    </row>
    <row r="51" spans="1:28" ht="22.5" customHeight="1">
      <c r="A51" s="5"/>
      <c r="B51" s="18"/>
      <c r="C51" s="26"/>
      <c r="D51" s="18"/>
      <c r="E51" s="18"/>
      <c r="F51" s="18"/>
      <c r="G51" s="18"/>
      <c r="H51" s="4"/>
      <c r="I51" s="4"/>
      <c r="J51" s="4"/>
      <c r="K51" s="4"/>
      <c r="L51" s="4"/>
      <c r="M51" s="4"/>
      <c r="N51" s="4"/>
      <c r="W51" s="4"/>
      <c r="X51" s="4"/>
      <c r="Y51" s="4"/>
      <c r="Z51" s="4"/>
      <c r="AA51" s="4"/>
      <c r="AB51" s="4"/>
    </row>
    <row r="52" spans="1:28" ht="22.5" customHeight="1">
      <c r="A52" s="5"/>
      <c r="B52" s="18"/>
      <c r="C52" s="26"/>
      <c r="D52" s="18"/>
      <c r="E52" s="18"/>
      <c r="F52" s="18"/>
      <c r="G52" s="18"/>
      <c r="H52" s="4"/>
      <c r="I52" s="4"/>
      <c r="J52" s="4"/>
      <c r="K52" s="4"/>
      <c r="L52" s="4"/>
      <c r="M52" s="4"/>
      <c r="N52" s="4"/>
      <c r="W52" s="4"/>
      <c r="X52" s="4"/>
      <c r="Y52" s="4"/>
      <c r="Z52" s="4"/>
      <c r="AA52" s="4"/>
      <c r="AB52" s="4"/>
    </row>
    <row r="53" spans="1:28" ht="22.5" customHeight="1">
      <c r="A53" s="5"/>
      <c r="B53" s="18"/>
      <c r="C53" s="26"/>
      <c r="D53" s="18"/>
      <c r="E53" s="18"/>
      <c r="F53" s="18"/>
      <c r="G53" s="18"/>
      <c r="H53" s="4"/>
      <c r="I53" s="4"/>
      <c r="J53" s="4"/>
      <c r="K53" s="4"/>
      <c r="L53" s="4"/>
      <c r="M53" s="4"/>
      <c r="N53" s="4"/>
      <c r="W53" s="4"/>
      <c r="X53" s="4"/>
      <c r="Y53" s="4"/>
      <c r="Z53" s="4"/>
      <c r="AA53" s="4"/>
      <c r="AB53" s="4"/>
    </row>
    <row r="54" spans="1:28" ht="22.5" customHeight="1">
      <c r="A54" s="5"/>
      <c r="B54" s="18"/>
      <c r="C54" s="26"/>
      <c r="D54" s="18"/>
      <c r="E54" s="18"/>
      <c r="F54" s="18"/>
      <c r="G54" s="18"/>
      <c r="H54" s="4"/>
      <c r="I54" s="4"/>
      <c r="J54" s="4"/>
      <c r="K54" s="4"/>
      <c r="L54" s="4"/>
      <c r="M54" s="4"/>
      <c r="N54" s="4"/>
      <c r="W54" s="4"/>
      <c r="X54" s="4"/>
      <c r="Y54" s="4"/>
      <c r="Z54" s="4"/>
      <c r="AA54" s="4"/>
      <c r="AB54" s="4"/>
    </row>
    <row r="55" spans="1:28" ht="22.5" customHeight="1">
      <c r="A55" s="5"/>
      <c r="B55" s="18"/>
      <c r="C55" s="26"/>
      <c r="D55" s="18"/>
      <c r="E55" s="18"/>
      <c r="F55" s="18"/>
      <c r="G55" s="18"/>
      <c r="H55" s="4"/>
      <c r="I55" s="4"/>
      <c r="J55" s="4"/>
      <c r="K55" s="4"/>
      <c r="L55" s="4"/>
      <c r="M55" s="4"/>
      <c r="N55" s="4"/>
      <c r="W55" s="4"/>
      <c r="X55" s="4"/>
      <c r="Y55" s="4"/>
      <c r="Z55" s="4"/>
      <c r="AA55" s="4"/>
      <c r="AB55" s="4"/>
    </row>
    <row r="56" spans="1:28" ht="20.25" customHeight="1">
      <c r="A56" s="5"/>
      <c r="B56" s="38"/>
    </row>
    <row r="57" spans="1:28" ht="20.25" customHeight="1"/>
    <row r="58" spans="1:28" ht="20.25" customHeight="1"/>
  </sheetData>
  <mergeCells count="124">
    <mergeCell ref="B4:B5"/>
    <mergeCell ref="B6:B7"/>
    <mergeCell ref="B8:B9"/>
    <mergeCell ref="B10:B11"/>
    <mergeCell ref="S4:S5"/>
    <mergeCell ref="T4:T5"/>
    <mergeCell ref="U4:U5"/>
    <mergeCell ref="V4:V5"/>
    <mergeCell ref="O6:O7"/>
    <mergeCell ref="P6:P7"/>
    <mergeCell ref="Q6:Q7"/>
    <mergeCell ref="R6:R7"/>
    <mergeCell ref="O4:O5"/>
    <mergeCell ref="P4:P5"/>
    <mergeCell ref="Q4:Q5"/>
    <mergeCell ref="R4:R5"/>
    <mergeCell ref="S6:S7"/>
    <mergeCell ref="T6:T7"/>
    <mergeCell ref="U6:U7"/>
    <mergeCell ref="V6:V7"/>
    <mergeCell ref="V8:V9"/>
    <mergeCell ref="O10:O11"/>
    <mergeCell ref="P10:P11"/>
    <mergeCell ref="Q10:Q11"/>
    <mergeCell ref="R10:R11"/>
    <mergeCell ref="S10:S11"/>
    <mergeCell ref="T10:T11"/>
    <mergeCell ref="U10:U11"/>
    <mergeCell ref="V10:V11"/>
    <mergeCell ref="O8:O9"/>
    <mergeCell ref="P8:P9"/>
    <mergeCell ref="Q8:Q9"/>
    <mergeCell ref="R8:R9"/>
    <mergeCell ref="S8:S9"/>
    <mergeCell ref="T8:T9"/>
    <mergeCell ref="U8:U9"/>
    <mergeCell ref="B15:B16"/>
    <mergeCell ref="O15:O16"/>
    <mergeCell ref="P15:P16"/>
    <mergeCell ref="Q15:Q16"/>
    <mergeCell ref="R15:R16"/>
    <mergeCell ref="V17:V18"/>
    <mergeCell ref="B17:B18"/>
    <mergeCell ref="O19:O20"/>
    <mergeCell ref="P19:P20"/>
    <mergeCell ref="Q19:Q20"/>
    <mergeCell ref="R19:R20"/>
    <mergeCell ref="S15:S16"/>
    <mergeCell ref="T15:T16"/>
    <mergeCell ref="U15:U16"/>
    <mergeCell ref="V15:V16"/>
    <mergeCell ref="O17:O18"/>
    <mergeCell ref="P17:P18"/>
    <mergeCell ref="Q17:Q18"/>
    <mergeCell ref="R17:R18"/>
    <mergeCell ref="S17:S18"/>
    <mergeCell ref="T17:T18"/>
    <mergeCell ref="U17:U18"/>
    <mergeCell ref="B19:B20"/>
    <mergeCell ref="B26:B27"/>
    <mergeCell ref="O26:O27"/>
    <mergeCell ref="P26:P27"/>
    <mergeCell ref="Q26:Q27"/>
    <mergeCell ref="R26:R27"/>
    <mergeCell ref="S19:S20"/>
    <mergeCell ref="T19:T20"/>
    <mergeCell ref="U19:U20"/>
    <mergeCell ref="B21:B22"/>
    <mergeCell ref="O21:O22"/>
    <mergeCell ref="P21:P22"/>
    <mergeCell ref="Q21:Q22"/>
    <mergeCell ref="R21:R22"/>
    <mergeCell ref="T21:T22"/>
    <mergeCell ref="U21:U22"/>
    <mergeCell ref="S26:S27"/>
    <mergeCell ref="T26:T27"/>
    <mergeCell ref="U26:U27"/>
    <mergeCell ref="B32:B33"/>
    <mergeCell ref="O32:O33"/>
    <mergeCell ref="P32:P33"/>
    <mergeCell ref="Q32:Q33"/>
    <mergeCell ref="R32:R33"/>
    <mergeCell ref="V28:V29"/>
    <mergeCell ref="B30:B31"/>
    <mergeCell ref="O30:O31"/>
    <mergeCell ref="P30:P31"/>
    <mergeCell ref="Q30:Q31"/>
    <mergeCell ref="R30:R31"/>
    <mergeCell ref="B28:B29"/>
    <mergeCell ref="O28:O29"/>
    <mergeCell ref="P28:P29"/>
    <mergeCell ref="Q28:Q29"/>
    <mergeCell ref="R28:R29"/>
    <mergeCell ref="D46:E46"/>
    <mergeCell ref="F46:G46"/>
    <mergeCell ref="V32:V33"/>
    <mergeCell ref="C35:D35"/>
    <mergeCell ref="E35:F35"/>
    <mergeCell ref="S30:S31"/>
    <mergeCell ref="T30:T31"/>
    <mergeCell ref="U30:U31"/>
    <mergeCell ref="V30:V31"/>
    <mergeCell ref="V26:V27"/>
    <mergeCell ref="V21:V22"/>
    <mergeCell ref="V19:V20"/>
    <mergeCell ref="S32:S33"/>
    <mergeCell ref="T32:T33"/>
    <mergeCell ref="U32:U33"/>
    <mergeCell ref="S28:S29"/>
    <mergeCell ref="T28:T29"/>
    <mergeCell ref="U28:U29"/>
    <mergeCell ref="S21:S22"/>
    <mergeCell ref="A19:A20"/>
    <mergeCell ref="A21:A22"/>
    <mergeCell ref="A26:A27"/>
    <mergeCell ref="A28:A29"/>
    <mergeCell ref="A30:A31"/>
    <mergeCell ref="A32:A33"/>
    <mergeCell ref="A4:A5"/>
    <mergeCell ref="A6:A7"/>
    <mergeCell ref="A8:A9"/>
    <mergeCell ref="A10:A11"/>
    <mergeCell ref="A15:A16"/>
    <mergeCell ref="A17:A18"/>
  </mergeCells>
  <phoneticPr fontId="4"/>
  <dataValidations count="1">
    <dataValidation type="list" allowBlank="1" showInputMessage="1" sqref="D4 G4 J4 M4 D6 G6 J6 M6 M8 J8 G8 D8 D10 G10 J10 M10 D15 G15 J15 M15 D17 G17 J17 M17 M19 J19 G19 D19 D21 G21 J21 M21 D26 G26 J26 M26 D28 G28 J28 M28 M30 J30 G30 D30 D32 G32 J32 M32" xr:uid="{00000000-0002-0000-0000-000000000000}">
      <formula1>$X$3:$X$5</formula1>
    </dataValidation>
  </dataValidations>
  <pageMargins left="0.2" right="0.2" top="0.75" bottom="0.75" header="0.3" footer="0.3"/>
  <pageSetup paperSize="9" scale="92" fitToHeight="0" orientation="portrait" r:id="rId1"/>
  <rowBreaks count="1" manualBreakCount="1">
    <brk id="44" max="16383" man="1"/>
  </rowBreaks>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60"/>
  <sheetViews>
    <sheetView topLeftCell="A16" zoomScale="75" zoomScaleNormal="75" zoomScaleSheetLayoutView="90" workbookViewId="0">
      <selection activeCell="AP44" sqref="AP44"/>
    </sheetView>
  </sheetViews>
  <sheetFormatPr defaultColWidth="9" defaultRowHeight="13.2"/>
  <cols>
    <col min="1" max="11" width="2.44140625" style="4" customWidth="1"/>
    <col min="12" max="12" width="2.44140625" style="2" customWidth="1"/>
    <col min="13" max="22" width="2.44140625" style="3" customWidth="1"/>
    <col min="23" max="37" width="2.44140625" style="4" customWidth="1"/>
    <col min="38" max="47" width="2.44140625" style="5" customWidth="1"/>
    <col min="48" max="49" width="8.77734375" style="4" customWidth="1"/>
    <col min="50" max="51" width="2.44140625" style="4" customWidth="1"/>
    <col min="52" max="53" width="8.77734375" style="4" customWidth="1"/>
    <col min="54" max="55" width="14.6640625" style="4" customWidth="1"/>
    <col min="56" max="16384" width="9" style="4"/>
  </cols>
  <sheetData>
    <row r="1" spans="1:52" ht="21" customHeight="1">
      <c r="A1" s="1" t="s">
        <v>189</v>
      </c>
    </row>
    <row r="2" spans="1:52" ht="17.25" customHeight="1">
      <c r="E2" s="43" t="s">
        <v>37</v>
      </c>
      <c r="AK2" s="5"/>
      <c r="AL2" s="37"/>
      <c r="AM2" s="8"/>
      <c r="AN2" s="8"/>
      <c r="AO2" s="8"/>
      <c r="AP2" s="8"/>
      <c r="AQ2" s="8"/>
      <c r="AR2" s="8"/>
      <c r="AS2" s="8"/>
      <c r="AT2" s="8"/>
      <c r="AU2" s="8"/>
    </row>
    <row r="3" spans="1:52" ht="17.25" customHeight="1">
      <c r="C3" s="39"/>
      <c r="D3" s="40"/>
      <c r="E3" s="41"/>
      <c r="F3" s="41"/>
      <c r="G3" s="41"/>
      <c r="H3" s="41"/>
      <c r="I3" s="41"/>
      <c r="J3" s="41"/>
      <c r="K3" s="41"/>
      <c r="L3" s="40"/>
      <c r="M3" s="237"/>
      <c r="N3" s="237" t="s">
        <v>27</v>
      </c>
      <c r="O3" s="238"/>
      <c r="P3" s="237"/>
      <c r="Q3" s="237" t="s">
        <v>26</v>
      </c>
      <c r="R3" s="238"/>
      <c r="S3" s="237"/>
      <c r="T3" s="237" t="s">
        <v>25</v>
      </c>
      <c r="U3" s="238"/>
      <c r="V3" s="166" t="s">
        <v>4</v>
      </c>
      <c r="W3" s="167"/>
      <c r="X3" s="166" t="s">
        <v>24</v>
      </c>
      <c r="Y3" s="167"/>
      <c r="Z3" s="166" t="s">
        <v>6</v>
      </c>
      <c r="AA3" s="167"/>
      <c r="AB3" s="166" t="s">
        <v>7</v>
      </c>
      <c r="AC3" s="167"/>
      <c r="AD3" s="166" t="s">
        <v>8</v>
      </c>
      <c r="AE3" s="167"/>
      <c r="AF3" s="166" t="s">
        <v>9</v>
      </c>
      <c r="AG3" s="167"/>
      <c r="AH3" s="174" t="s">
        <v>10</v>
      </c>
      <c r="AI3" s="175"/>
      <c r="AJ3" s="166" t="s">
        <v>11</v>
      </c>
      <c r="AK3" s="167"/>
      <c r="AL3" s="17"/>
      <c r="AM3" s="18"/>
      <c r="AN3" s="19"/>
      <c r="AO3" s="19"/>
      <c r="AP3" s="19"/>
      <c r="AQ3" s="18"/>
      <c r="AR3" s="19"/>
      <c r="AS3" s="18"/>
      <c r="AT3" s="18"/>
      <c r="AU3" s="18"/>
      <c r="AV3" s="5"/>
      <c r="AW3" s="5"/>
      <c r="AX3" s="5"/>
      <c r="AY3" s="5"/>
      <c r="AZ3" s="5"/>
    </row>
    <row r="4" spans="1:52" ht="17.25" customHeight="1">
      <c r="C4" s="176" t="s">
        <v>31</v>
      </c>
      <c r="D4" s="177"/>
      <c r="E4" s="147" t="s">
        <v>40</v>
      </c>
      <c r="F4" s="148"/>
      <c r="G4" s="148"/>
      <c r="H4" s="148"/>
      <c r="I4" s="148"/>
      <c r="J4" s="148"/>
      <c r="K4" s="148"/>
      <c r="L4" s="149"/>
      <c r="M4" s="239"/>
      <c r="N4" s="240"/>
      <c r="O4" s="241"/>
      <c r="P4" s="242" t="s">
        <v>232</v>
      </c>
      <c r="Q4" s="243"/>
      <c r="R4" s="244"/>
      <c r="S4" s="242" t="s">
        <v>234</v>
      </c>
      <c r="T4" s="243"/>
      <c r="U4" s="244"/>
      <c r="V4" s="162">
        <f>COUNTIF(M4:U5,"○")</f>
        <v>1</v>
      </c>
      <c r="W4" s="142"/>
      <c r="X4" s="162">
        <f>COUNTIF(M4:U5,"●")</f>
        <v>0</v>
      </c>
      <c r="Y4" s="142"/>
      <c r="Z4" s="162">
        <f>COUNTIF(M4:U5,"△")</f>
        <v>1</v>
      </c>
      <c r="AA4" s="142"/>
      <c r="AB4" s="162">
        <f>V4*3+Z4</f>
        <v>4</v>
      </c>
      <c r="AC4" s="142"/>
      <c r="AD4" s="162">
        <f>SUM(M6,P6,S6)</f>
        <v>6</v>
      </c>
      <c r="AE4" s="142"/>
      <c r="AF4" s="162">
        <f>SUM(O6,R6,U6)</f>
        <v>2</v>
      </c>
      <c r="AG4" s="142"/>
      <c r="AH4" s="162">
        <f>AD4-AF4</f>
        <v>4</v>
      </c>
      <c r="AI4" s="142"/>
      <c r="AJ4" s="168">
        <v>1</v>
      </c>
      <c r="AK4" s="169"/>
      <c r="AL4" s="18"/>
      <c r="AM4" s="26"/>
      <c r="AN4" s="4"/>
      <c r="AO4" s="18"/>
      <c r="AP4" s="18"/>
      <c r="AQ4" s="18"/>
      <c r="AR4" s="18"/>
      <c r="AS4" s="18"/>
      <c r="AT4" s="18" t="s">
        <v>160</v>
      </c>
      <c r="AU4" s="18"/>
      <c r="AV4" s="5"/>
      <c r="AW4" s="5"/>
      <c r="AX4" s="5"/>
      <c r="AY4" s="5"/>
      <c r="AZ4" s="5"/>
    </row>
    <row r="5" spans="1:52" ht="17.25" customHeight="1">
      <c r="C5" s="178"/>
      <c r="D5" s="179"/>
      <c r="E5" s="156" t="s">
        <v>193</v>
      </c>
      <c r="F5" s="157"/>
      <c r="G5" s="157"/>
      <c r="H5" s="157"/>
      <c r="I5" s="157"/>
      <c r="J5" s="157"/>
      <c r="K5" s="157"/>
      <c r="L5" s="158"/>
      <c r="M5" s="245"/>
      <c r="N5" s="246"/>
      <c r="O5" s="247"/>
      <c r="P5" s="248"/>
      <c r="Q5" s="249"/>
      <c r="R5" s="250"/>
      <c r="S5" s="248"/>
      <c r="T5" s="249"/>
      <c r="U5" s="250"/>
      <c r="V5" s="163"/>
      <c r="W5" s="164"/>
      <c r="X5" s="163"/>
      <c r="Y5" s="164"/>
      <c r="Z5" s="163"/>
      <c r="AA5" s="164"/>
      <c r="AB5" s="163"/>
      <c r="AC5" s="164"/>
      <c r="AD5" s="163"/>
      <c r="AE5" s="164"/>
      <c r="AF5" s="163"/>
      <c r="AG5" s="164"/>
      <c r="AH5" s="163"/>
      <c r="AI5" s="164"/>
      <c r="AJ5" s="170"/>
      <c r="AK5" s="171"/>
      <c r="AL5" s="18"/>
      <c r="AM5" s="26"/>
      <c r="AN5" s="18"/>
      <c r="AO5" s="18"/>
      <c r="AP5" s="18"/>
      <c r="AQ5" s="18"/>
      <c r="AR5" s="18"/>
      <c r="AS5" s="18"/>
      <c r="AT5" s="18" t="s">
        <v>188</v>
      </c>
      <c r="AU5" s="18"/>
      <c r="AV5" s="5"/>
      <c r="AW5" s="5"/>
      <c r="AX5" s="5"/>
      <c r="AY5" s="5"/>
      <c r="AZ5" s="5"/>
    </row>
    <row r="6" spans="1:52" ht="17.25" customHeight="1">
      <c r="C6" s="180"/>
      <c r="D6" s="181"/>
      <c r="E6" s="159"/>
      <c r="F6" s="160"/>
      <c r="G6" s="160"/>
      <c r="H6" s="160"/>
      <c r="I6" s="160"/>
      <c r="J6" s="160"/>
      <c r="K6" s="160"/>
      <c r="L6" s="161"/>
      <c r="M6" s="251"/>
      <c r="N6" s="252"/>
      <c r="O6" s="253"/>
      <c r="P6" s="101">
        <v>4</v>
      </c>
      <c r="Q6" s="254" t="s">
        <v>28</v>
      </c>
      <c r="R6" s="100">
        <v>0</v>
      </c>
      <c r="S6" s="101">
        <v>2</v>
      </c>
      <c r="T6" s="254" t="s">
        <v>28</v>
      </c>
      <c r="U6" s="100">
        <v>2</v>
      </c>
      <c r="V6" s="165"/>
      <c r="W6" s="143"/>
      <c r="X6" s="165"/>
      <c r="Y6" s="143"/>
      <c r="Z6" s="165"/>
      <c r="AA6" s="143"/>
      <c r="AB6" s="165"/>
      <c r="AC6" s="143"/>
      <c r="AD6" s="165"/>
      <c r="AE6" s="143"/>
      <c r="AF6" s="165"/>
      <c r="AG6" s="143"/>
      <c r="AH6" s="165"/>
      <c r="AI6" s="143"/>
      <c r="AJ6" s="172"/>
      <c r="AK6" s="173"/>
      <c r="AL6" s="18"/>
      <c r="AM6" s="26"/>
      <c r="AN6" s="18"/>
      <c r="AO6" s="18"/>
      <c r="AP6" s="18"/>
      <c r="AR6" s="18"/>
      <c r="AS6" s="18"/>
      <c r="AT6" s="18" t="s">
        <v>161</v>
      </c>
      <c r="AU6" s="18"/>
      <c r="AV6" s="5"/>
      <c r="AW6" s="5"/>
      <c r="AX6" s="5"/>
      <c r="AY6" s="5"/>
      <c r="AZ6" s="5"/>
    </row>
    <row r="7" spans="1:52" ht="17.25" customHeight="1">
      <c r="C7" s="176" t="s">
        <v>30</v>
      </c>
      <c r="D7" s="177"/>
      <c r="E7" s="147" t="s">
        <v>41</v>
      </c>
      <c r="F7" s="148"/>
      <c r="G7" s="148"/>
      <c r="H7" s="148"/>
      <c r="I7" s="148"/>
      <c r="J7" s="148"/>
      <c r="K7" s="148"/>
      <c r="L7" s="149"/>
      <c r="M7" s="242" t="s">
        <v>233</v>
      </c>
      <c r="N7" s="243"/>
      <c r="O7" s="244"/>
      <c r="P7" s="239"/>
      <c r="Q7" s="240"/>
      <c r="R7" s="241"/>
      <c r="S7" s="242" t="s">
        <v>233</v>
      </c>
      <c r="T7" s="243"/>
      <c r="U7" s="244"/>
      <c r="V7" s="162">
        <f t="shared" ref="V7" si="0">COUNTIF(M7:U8,"○")</f>
        <v>0</v>
      </c>
      <c r="W7" s="142"/>
      <c r="X7" s="162">
        <f t="shared" ref="X7" si="1">COUNTIF(M7:U8,"●")</f>
        <v>2</v>
      </c>
      <c r="Y7" s="142"/>
      <c r="Z7" s="162">
        <f t="shared" ref="Z7" si="2">COUNTIF(M7:U8,"△")</f>
        <v>0</v>
      </c>
      <c r="AA7" s="142"/>
      <c r="AB7" s="162">
        <f t="shared" ref="AB7" si="3">V7*3+Z7</f>
        <v>0</v>
      </c>
      <c r="AC7" s="142"/>
      <c r="AD7" s="162">
        <f t="shared" ref="AD7" si="4">SUM(M9,P9,S9)</f>
        <v>1</v>
      </c>
      <c r="AE7" s="142"/>
      <c r="AF7" s="162">
        <f t="shared" ref="AF7" si="5">SUM(O9,R9,U9)</f>
        <v>7</v>
      </c>
      <c r="AG7" s="142"/>
      <c r="AH7" s="162">
        <f t="shared" ref="AH7" si="6">AD7-AF7</f>
        <v>-6</v>
      </c>
      <c r="AI7" s="142"/>
      <c r="AJ7" s="168">
        <v>3</v>
      </c>
      <c r="AK7" s="169"/>
      <c r="AL7" s="18"/>
      <c r="AM7" s="26"/>
      <c r="AN7" s="18"/>
      <c r="AO7" s="18"/>
      <c r="AP7" s="18"/>
      <c r="AQ7" s="18"/>
      <c r="AR7" s="18"/>
      <c r="AS7" s="18"/>
      <c r="AT7" s="18"/>
      <c r="AU7" s="18"/>
      <c r="AV7" s="5"/>
      <c r="AW7" s="5"/>
      <c r="AX7" s="5"/>
      <c r="AY7" s="5"/>
      <c r="AZ7" s="5"/>
    </row>
    <row r="8" spans="1:52" ht="17.25" customHeight="1">
      <c r="C8" s="178"/>
      <c r="D8" s="179"/>
      <c r="E8" s="156" t="s">
        <v>208</v>
      </c>
      <c r="F8" s="157" t="s">
        <v>208</v>
      </c>
      <c r="G8" s="157" t="s">
        <v>208</v>
      </c>
      <c r="H8" s="157" t="s">
        <v>208</v>
      </c>
      <c r="I8" s="157" t="s">
        <v>208</v>
      </c>
      <c r="J8" s="157" t="s">
        <v>208</v>
      </c>
      <c r="K8" s="157" t="s">
        <v>208</v>
      </c>
      <c r="L8" s="158" t="s">
        <v>208</v>
      </c>
      <c r="M8" s="248"/>
      <c r="N8" s="249"/>
      <c r="O8" s="250"/>
      <c r="P8" s="245"/>
      <c r="Q8" s="246"/>
      <c r="R8" s="247"/>
      <c r="S8" s="248"/>
      <c r="T8" s="249"/>
      <c r="U8" s="250"/>
      <c r="V8" s="163"/>
      <c r="W8" s="164"/>
      <c r="X8" s="163"/>
      <c r="Y8" s="164"/>
      <c r="Z8" s="163"/>
      <c r="AA8" s="164"/>
      <c r="AB8" s="163"/>
      <c r="AC8" s="164"/>
      <c r="AD8" s="163"/>
      <c r="AE8" s="164"/>
      <c r="AF8" s="163"/>
      <c r="AG8" s="164"/>
      <c r="AH8" s="163"/>
      <c r="AI8" s="164"/>
      <c r="AJ8" s="170"/>
      <c r="AK8" s="171"/>
      <c r="AL8" s="18"/>
      <c r="AM8" s="26"/>
      <c r="AN8" s="18"/>
      <c r="AO8" s="18"/>
      <c r="AP8" s="18"/>
      <c r="AQ8" s="18"/>
      <c r="AR8" s="18"/>
      <c r="AS8" s="18"/>
      <c r="AT8" s="18"/>
      <c r="AU8" s="18"/>
      <c r="AV8" s="5"/>
      <c r="AW8" s="5"/>
      <c r="AX8" s="5"/>
      <c r="AY8" s="5"/>
      <c r="AZ8" s="5"/>
    </row>
    <row r="9" spans="1:52" ht="17.25" customHeight="1">
      <c r="C9" s="180"/>
      <c r="D9" s="181"/>
      <c r="E9" s="159"/>
      <c r="F9" s="160"/>
      <c r="G9" s="160"/>
      <c r="H9" s="160"/>
      <c r="I9" s="160"/>
      <c r="J9" s="160"/>
      <c r="K9" s="160"/>
      <c r="L9" s="161"/>
      <c r="M9" s="101">
        <v>0</v>
      </c>
      <c r="N9" s="254" t="s">
        <v>28</v>
      </c>
      <c r="O9" s="100">
        <v>4</v>
      </c>
      <c r="P9" s="251"/>
      <c r="Q9" s="252"/>
      <c r="R9" s="253"/>
      <c r="S9" s="101">
        <v>1</v>
      </c>
      <c r="T9" s="254" t="s">
        <v>28</v>
      </c>
      <c r="U9" s="100">
        <v>3</v>
      </c>
      <c r="V9" s="165"/>
      <c r="W9" s="143"/>
      <c r="X9" s="165"/>
      <c r="Y9" s="143"/>
      <c r="Z9" s="165"/>
      <c r="AA9" s="143"/>
      <c r="AB9" s="165"/>
      <c r="AC9" s="143"/>
      <c r="AD9" s="165"/>
      <c r="AE9" s="143"/>
      <c r="AF9" s="165"/>
      <c r="AG9" s="143"/>
      <c r="AH9" s="165"/>
      <c r="AI9" s="143"/>
      <c r="AJ9" s="172"/>
      <c r="AK9" s="173"/>
      <c r="AL9" s="18"/>
      <c r="AM9" s="26"/>
      <c r="AN9" s="18"/>
      <c r="AO9" s="18"/>
      <c r="AP9" s="18"/>
      <c r="AQ9" s="18"/>
      <c r="AR9" s="18"/>
      <c r="AS9" s="18"/>
      <c r="AT9" s="18"/>
      <c r="AU9" s="18"/>
      <c r="AV9" s="5"/>
      <c r="AW9" s="5"/>
      <c r="AX9" s="5"/>
      <c r="AY9" s="5"/>
      <c r="AZ9" s="5"/>
    </row>
    <row r="10" spans="1:52" ht="17.25" customHeight="1">
      <c r="C10" s="176" t="s">
        <v>29</v>
      </c>
      <c r="D10" s="177"/>
      <c r="E10" s="147" t="s">
        <v>42</v>
      </c>
      <c r="F10" s="148"/>
      <c r="G10" s="148"/>
      <c r="H10" s="148"/>
      <c r="I10" s="148"/>
      <c r="J10" s="148"/>
      <c r="K10" s="148"/>
      <c r="L10" s="149"/>
      <c r="M10" s="242" t="s">
        <v>234</v>
      </c>
      <c r="N10" s="243"/>
      <c r="O10" s="244"/>
      <c r="P10" s="242" t="s">
        <v>232</v>
      </c>
      <c r="Q10" s="243"/>
      <c r="R10" s="244"/>
      <c r="S10" s="239"/>
      <c r="T10" s="240"/>
      <c r="U10" s="241"/>
      <c r="V10" s="162">
        <f t="shared" ref="V10" si="7">COUNTIF(M10:U11,"○")</f>
        <v>1</v>
      </c>
      <c r="W10" s="142"/>
      <c r="X10" s="162">
        <f t="shared" ref="X10" si="8">COUNTIF(M10:U11,"●")</f>
        <v>0</v>
      </c>
      <c r="Y10" s="142"/>
      <c r="Z10" s="162">
        <f t="shared" ref="Z10" si="9">COUNTIF(M10:U11,"△")</f>
        <v>1</v>
      </c>
      <c r="AA10" s="142"/>
      <c r="AB10" s="162">
        <f t="shared" ref="AB10" si="10">V10*3+Z10</f>
        <v>4</v>
      </c>
      <c r="AC10" s="142"/>
      <c r="AD10" s="162">
        <f t="shared" ref="AD10" si="11">SUM(M12,P12,S12)</f>
        <v>5</v>
      </c>
      <c r="AE10" s="142"/>
      <c r="AF10" s="162">
        <f t="shared" ref="AF10" si="12">SUM(O12,R12,U12)</f>
        <v>3</v>
      </c>
      <c r="AG10" s="142"/>
      <c r="AH10" s="162">
        <f t="shared" ref="AH10" si="13">AD10-AF10</f>
        <v>2</v>
      </c>
      <c r="AI10" s="142"/>
      <c r="AJ10" s="168">
        <v>2</v>
      </c>
      <c r="AK10" s="169"/>
      <c r="AL10" s="18"/>
      <c r="AM10" s="26"/>
      <c r="AN10" s="18"/>
      <c r="AO10" s="18"/>
      <c r="AP10" s="18"/>
      <c r="AQ10" s="18"/>
      <c r="AR10" s="18"/>
      <c r="AS10" s="18"/>
      <c r="AT10" s="18"/>
      <c r="AU10" s="18"/>
      <c r="AV10" s="5"/>
      <c r="AW10" s="5"/>
      <c r="AX10" s="5"/>
      <c r="AY10" s="5"/>
      <c r="AZ10" s="5"/>
    </row>
    <row r="11" spans="1:52" ht="17.25" customHeight="1">
      <c r="C11" s="178"/>
      <c r="D11" s="179"/>
      <c r="E11" s="156" t="s">
        <v>194</v>
      </c>
      <c r="F11" s="157"/>
      <c r="G11" s="157"/>
      <c r="H11" s="157"/>
      <c r="I11" s="157"/>
      <c r="J11" s="157"/>
      <c r="K11" s="157"/>
      <c r="L11" s="158"/>
      <c r="M11" s="248"/>
      <c r="N11" s="249"/>
      <c r="O11" s="250"/>
      <c r="P11" s="248"/>
      <c r="Q11" s="249"/>
      <c r="R11" s="250"/>
      <c r="S11" s="245"/>
      <c r="T11" s="246"/>
      <c r="U11" s="247"/>
      <c r="V11" s="163"/>
      <c r="W11" s="164"/>
      <c r="X11" s="163"/>
      <c r="Y11" s="164"/>
      <c r="Z11" s="163"/>
      <c r="AA11" s="164"/>
      <c r="AB11" s="163"/>
      <c r="AC11" s="164"/>
      <c r="AD11" s="163"/>
      <c r="AE11" s="164"/>
      <c r="AF11" s="163"/>
      <c r="AG11" s="164"/>
      <c r="AH11" s="163"/>
      <c r="AI11" s="164"/>
      <c r="AJ11" s="170"/>
      <c r="AK11" s="171"/>
      <c r="AL11" s="18"/>
      <c r="AM11" s="26"/>
      <c r="AN11" s="18"/>
      <c r="AO11" s="18"/>
      <c r="AP11" s="18"/>
      <c r="AQ11" s="18"/>
      <c r="AR11" s="18"/>
      <c r="AS11" s="18"/>
      <c r="AT11" s="18"/>
      <c r="AU11" s="18"/>
      <c r="AV11" s="5"/>
      <c r="AW11" s="5"/>
      <c r="AX11" s="5"/>
      <c r="AY11" s="5"/>
      <c r="AZ11" s="5"/>
    </row>
    <row r="12" spans="1:52" ht="17.25" customHeight="1">
      <c r="C12" s="180"/>
      <c r="D12" s="181"/>
      <c r="E12" s="159"/>
      <c r="F12" s="160"/>
      <c r="G12" s="160"/>
      <c r="H12" s="160"/>
      <c r="I12" s="160"/>
      <c r="J12" s="160"/>
      <c r="K12" s="160"/>
      <c r="L12" s="161"/>
      <c r="M12" s="101">
        <v>2</v>
      </c>
      <c r="N12" s="254" t="s">
        <v>28</v>
      </c>
      <c r="O12" s="100">
        <v>2</v>
      </c>
      <c r="P12" s="101">
        <v>3</v>
      </c>
      <c r="Q12" s="254" t="s">
        <v>28</v>
      </c>
      <c r="R12" s="100">
        <v>1</v>
      </c>
      <c r="S12" s="251"/>
      <c r="T12" s="252"/>
      <c r="U12" s="253"/>
      <c r="V12" s="165"/>
      <c r="W12" s="143"/>
      <c r="X12" s="165"/>
      <c r="Y12" s="143"/>
      <c r="Z12" s="165"/>
      <c r="AA12" s="143"/>
      <c r="AB12" s="165"/>
      <c r="AC12" s="143"/>
      <c r="AD12" s="165"/>
      <c r="AE12" s="143"/>
      <c r="AF12" s="165"/>
      <c r="AG12" s="143"/>
      <c r="AH12" s="165"/>
      <c r="AI12" s="143"/>
      <c r="AJ12" s="172"/>
      <c r="AK12" s="173"/>
      <c r="AL12" s="18"/>
      <c r="AM12" s="26"/>
      <c r="AN12" s="18"/>
      <c r="AO12" s="18"/>
      <c r="AP12" s="18"/>
      <c r="AQ12" s="18"/>
      <c r="AR12" s="18"/>
      <c r="AS12" s="18"/>
      <c r="AT12" s="18"/>
      <c r="AU12" s="18"/>
      <c r="AV12" s="5"/>
      <c r="AW12" s="5"/>
      <c r="AX12" s="5"/>
      <c r="AY12" s="5"/>
      <c r="AZ12" s="5"/>
    </row>
    <row r="13" spans="1:52" ht="17.25" customHeight="1">
      <c r="E13" s="42"/>
      <c r="F13" s="42"/>
      <c r="G13" s="42"/>
      <c r="H13" s="42"/>
      <c r="I13" s="42"/>
      <c r="J13" s="42"/>
      <c r="K13" s="42"/>
      <c r="L13" s="43"/>
      <c r="M13" s="255"/>
      <c r="N13" s="255"/>
      <c r="O13" s="255"/>
      <c r="P13" s="255"/>
      <c r="Q13" s="255"/>
      <c r="R13" s="255"/>
      <c r="S13" s="255"/>
      <c r="T13" s="255"/>
      <c r="U13" s="255"/>
      <c r="AK13" s="5"/>
      <c r="AL13" s="18"/>
      <c r="AM13" s="26"/>
      <c r="AN13" s="18"/>
      <c r="AO13" s="18"/>
      <c r="AP13" s="18"/>
      <c r="AQ13" s="18"/>
      <c r="AR13" s="18"/>
      <c r="AS13" s="18"/>
      <c r="AT13" s="18"/>
      <c r="AU13" s="18"/>
      <c r="AV13" s="5"/>
      <c r="AW13" s="5"/>
      <c r="AX13" s="5"/>
      <c r="AY13" s="5"/>
      <c r="AZ13" s="5"/>
    </row>
    <row r="14" spans="1:52" ht="17.25" customHeight="1">
      <c r="E14" s="43" t="s">
        <v>66</v>
      </c>
      <c r="F14" s="42"/>
      <c r="G14" s="42"/>
      <c r="H14" s="42"/>
      <c r="I14" s="42"/>
      <c r="J14" s="42"/>
      <c r="K14" s="42"/>
      <c r="L14" s="43"/>
      <c r="M14" s="255"/>
      <c r="N14" s="255"/>
      <c r="O14" s="255"/>
      <c r="P14" s="255"/>
      <c r="Q14" s="255"/>
      <c r="R14" s="255"/>
      <c r="S14" s="255"/>
      <c r="T14" s="255"/>
      <c r="U14" s="255"/>
      <c r="AK14" s="5"/>
      <c r="AL14" s="37"/>
      <c r="AM14" s="8"/>
      <c r="AN14" s="8"/>
      <c r="AO14" s="8"/>
      <c r="AP14" s="8"/>
      <c r="AQ14" s="8"/>
      <c r="AR14" s="8"/>
      <c r="AS14" s="8"/>
      <c r="AT14" s="8"/>
      <c r="AU14" s="8"/>
      <c r="AV14" s="5"/>
      <c r="AW14" s="5"/>
      <c r="AX14" s="5"/>
      <c r="AY14" s="5"/>
      <c r="AZ14" s="5"/>
    </row>
    <row r="15" spans="1:52" ht="17.25" customHeight="1">
      <c r="C15" s="39"/>
      <c r="D15" s="40"/>
      <c r="E15" s="44"/>
      <c r="F15" s="44"/>
      <c r="G15" s="44"/>
      <c r="H15" s="44"/>
      <c r="I15" s="44"/>
      <c r="J15" s="44"/>
      <c r="K15" s="44"/>
      <c r="L15" s="45"/>
      <c r="M15" s="237"/>
      <c r="N15" s="237" t="s">
        <v>0</v>
      </c>
      <c r="O15" s="238"/>
      <c r="P15" s="237"/>
      <c r="Q15" s="237" t="s">
        <v>13</v>
      </c>
      <c r="R15" s="238"/>
      <c r="S15" s="237"/>
      <c r="T15" s="237" t="s">
        <v>25</v>
      </c>
      <c r="U15" s="238"/>
      <c r="V15" s="166" t="s">
        <v>4</v>
      </c>
      <c r="W15" s="167"/>
      <c r="X15" s="166" t="s">
        <v>24</v>
      </c>
      <c r="Y15" s="167"/>
      <c r="Z15" s="166" t="s">
        <v>6</v>
      </c>
      <c r="AA15" s="167"/>
      <c r="AB15" s="166" t="s">
        <v>7</v>
      </c>
      <c r="AC15" s="167"/>
      <c r="AD15" s="166" t="s">
        <v>8</v>
      </c>
      <c r="AE15" s="167"/>
      <c r="AF15" s="166" t="s">
        <v>9</v>
      </c>
      <c r="AG15" s="167"/>
      <c r="AH15" s="174" t="s">
        <v>10</v>
      </c>
      <c r="AI15" s="175"/>
      <c r="AJ15" s="166" t="s">
        <v>11</v>
      </c>
      <c r="AK15" s="167"/>
      <c r="AL15" s="17"/>
      <c r="AN15" s="19"/>
      <c r="AO15" s="19"/>
      <c r="AP15" s="19"/>
      <c r="AQ15" s="18"/>
      <c r="AR15" s="19"/>
      <c r="AS15" s="18"/>
      <c r="AT15" s="18"/>
      <c r="AU15" s="18"/>
      <c r="AV15" s="5"/>
      <c r="AW15" s="5"/>
      <c r="AX15" s="5"/>
      <c r="AY15" s="5"/>
      <c r="AZ15" s="5"/>
    </row>
    <row r="16" spans="1:52" ht="17.25" customHeight="1">
      <c r="C16" s="176" t="s">
        <v>23</v>
      </c>
      <c r="D16" s="177"/>
      <c r="E16" s="147" t="s">
        <v>43</v>
      </c>
      <c r="F16" s="148"/>
      <c r="G16" s="148"/>
      <c r="H16" s="148"/>
      <c r="I16" s="148"/>
      <c r="J16" s="148"/>
      <c r="K16" s="148"/>
      <c r="L16" s="149"/>
      <c r="M16" s="239"/>
      <c r="N16" s="240"/>
      <c r="O16" s="241"/>
      <c r="P16" s="242" t="s">
        <v>233</v>
      </c>
      <c r="Q16" s="243"/>
      <c r="R16" s="244"/>
      <c r="S16" s="242" t="s">
        <v>232</v>
      </c>
      <c r="T16" s="243"/>
      <c r="U16" s="244"/>
      <c r="V16" s="162">
        <f>COUNTIF(M16:U17,"○")</f>
        <v>1</v>
      </c>
      <c r="W16" s="142"/>
      <c r="X16" s="162">
        <f>COUNTIF(M16:U17,"●")</f>
        <v>1</v>
      </c>
      <c r="Y16" s="142"/>
      <c r="Z16" s="162">
        <f>COUNTIF(M16:U17,"△")</f>
        <v>0</v>
      </c>
      <c r="AA16" s="142"/>
      <c r="AB16" s="162">
        <f>V16*3+Z16</f>
        <v>3</v>
      </c>
      <c r="AC16" s="142"/>
      <c r="AD16" s="162">
        <f>SUM(M18,P18,S18)</f>
        <v>4</v>
      </c>
      <c r="AE16" s="142"/>
      <c r="AF16" s="162">
        <f>SUM(O18,R18,U18)</f>
        <v>4</v>
      </c>
      <c r="AG16" s="142"/>
      <c r="AH16" s="162">
        <f>AD16-AF16</f>
        <v>0</v>
      </c>
      <c r="AI16" s="142"/>
      <c r="AJ16" s="168">
        <v>2</v>
      </c>
      <c r="AK16" s="169"/>
      <c r="AL16" s="18"/>
      <c r="AN16" s="34"/>
      <c r="AO16" s="34"/>
      <c r="AP16" s="34"/>
      <c r="AQ16" s="18"/>
      <c r="AR16" s="18"/>
      <c r="AS16" s="18"/>
      <c r="AT16" s="18"/>
      <c r="AU16" s="18"/>
      <c r="AV16" s="5"/>
      <c r="AW16" s="5"/>
      <c r="AX16" s="5"/>
      <c r="AY16" s="5"/>
      <c r="AZ16" s="5"/>
    </row>
    <row r="17" spans="1:53" ht="17.25" customHeight="1">
      <c r="C17" s="178"/>
      <c r="D17" s="179"/>
      <c r="E17" s="156" t="s">
        <v>235</v>
      </c>
      <c r="F17" s="157" t="s">
        <v>206</v>
      </c>
      <c r="G17" s="157" t="s">
        <v>206</v>
      </c>
      <c r="H17" s="157" t="s">
        <v>206</v>
      </c>
      <c r="I17" s="157" t="s">
        <v>206</v>
      </c>
      <c r="J17" s="157" t="s">
        <v>206</v>
      </c>
      <c r="K17" s="157" t="s">
        <v>206</v>
      </c>
      <c r="L17" s="158" t="s">
        <v>206</v>
      </c>
      <c r="M17" s="245"/>
      <c r="N17" s="246"/>
      <c r="O17" s="247"/>
      <c r="P17" s="248"/>
      <c r="Q17" s="249"/>
      <c r="R17" s="250"/>
      <c r="S17" s="248"/>
      <c r="T17" s="249"/>
      <c r="U17" s="250"/>
      <c r="V17" s="163"/>
      <c r="W17" s="164"/>
      <c r="X17" s="163"/>
      <c r="Y17" s="164"/>
      <c r="Z17" s="163"/>
      <c r="AA17" s="164"/>
      <c r="AB17" s="163"/>
      <c r="AC17" s="164"/>
      <c r="AD17" s="163"/>
      <c r="AE17" s="164"/>
      <c r="AF17" s="163"/>
      <c r="AG17" s="164"/>
      <c r="AH17" s="163"/>
      <c r="AI17" s="164"/>
      <c r="AJ17" s="170"/>
      <c r="AK17" s="171"/>
      <c r="AL17" s="18"/>
      <c r="AN17" s="34"/>
      <c r="AO17" s="34"/>
      <c r="AP17" s="34"/>
      <c r="AQ17" s="18"/>
      <c r="AR17" s="18"/>
      <c r="AS17" s="18"/>
      <c r="AT17" s="18"/>
      <c r="AU17" s="18"/>
      <c r="AV17" s="5"/>
      <c r="AW17" s="5"/>
      <c r="AX17" s="5"/>
      <c r="AY17" s="5"/>
      <c r="AZ17" s="5"/>
    </row>
    <row r="18" spans="1:53" ht="17.25" customHeight="1">
      <c r="C18" s="180"/>
      <c r="D18" s="181"/>
      <c r="E18" s="159"/>
      <c r="F18" s="160"/>
      <c r="G18" s="160"/>
      <c r="H18" s="160"/>
      <c r="I18" s="160"/>
      <c r="J18" s="160"/>
      <c r="K18" s="160"/>
      <c r="L18" s="161"/>
      <c r="M18" s="251"/>
      <c r="N18" s="252"/>
      <c r="O18" s="253"/>
      <c r="P18" s="101">
        <v>0</v>
      </c>
      <c r="Q18" s="254" t="s">
        <v>12</v>
      </c>
      <c r="R18" s="100">
        <v>2</v>
      </c>
      <c r="S18" s="101">
        <v>4</v>
      </c>
      <c r="T18" s="254" t="s">
        <v>12</v>
      </c>
      <c r="U18" s="100">
        <v>2</v>
      </c>
      <c r="V18" s="165"/>
      <c r="W18" s="143"/>
      <c r="X18" s="165"/>
      <c r="Y18" s="143"/>
      <c r="Z18" s="165"/>
      <c r="AA18" s="143"/>
      <c r="AB18" s="165"/>
      <c r="AC18" s="143"/>
      <c r="AD18" s="165"/>
      <c r="AE18" s="143"/>
      <c r="AF18" s="165"/>
      <c r="AG18" s="143"/>
      <c r="AH18" s="165"/>
      <c r="AI18" s="143"/>
      <c r="AJ18" s="172"/>
      <c r="AK18" s="173"/>
      <c r="AL18" s="18"/>
      <c r="AN18" s="34"/>
      <c r="AO18" s="34"/>
      <c r="AP18" s="34"/>
      <c r="AQ18" s="18"/>
      <c r="AR18" s="18"/>
      <c r="AS18" s="18"/>
      <c r="AT18" s="18"/>
      <c r="AU18" s="18"/>
      <c r="AV18" s="5"/>
      <c r="AW18" s="5"/>
      <c r="AX18" s="5"/>
      <c r="AY18" s="5"/>
      <c r="AZ18" s="5"/>
    </row>
    <row r="19" spans="1:53" ht="17.25" customHeight="1">
      <c r="C19" s="176" t="s">
        <v>22</v>
      </c>
      <c r="D19" s="177"/>
      <c r="E19" s="147" t="s">
        <v>44</v>
      </c>
      <c r="F19" s="148"/>
      <c r="G19" s="148"/>
      <c r="H19" s="148"/>
      <c r="I19" s="148"/>
      <c r="J19" s="148"/>
      <c r="K19" s="148"/>
      <c r="L19" s="149"/>
      <c r="M19" s="242" t="s">
        <v>232</v>
      </c>
      <c r="N19" s="243"/>
      <c r="O19" s="244"/>
      <c r="P19" s="239"/>
      <c r="Q19" s="240"/>
      <c r="R19" s="241"/>
      <c r="S19" s="242" t="s">
        <v>234</v>
      </c>
      <c r="T19" s="243"/>
      <c r="U19" s="244"/>
      <c r="V19" s="162">
        <f t="shared" ref="V19" si="14">COUNTIF(M19:U20,"○")</f>
        <v>1</v>
      </c>
      <c r="W19" s="142"/>
      <c r="X19" s="162">
        <f t="shared" ref="X19" si="15">COUNTIF(M19:U20,"●")</f>
        <v>0</v>
      </c>
      <c r="Y19" s="142"/>
      <c r="Z19" s="162">
        <f t="shared" ref="Z19" si="16">COUNTIF(M19:U20,"△")</f>
        <v>1</v>
      </c>
      <c r="AA19" s="142"/>
      <c r="AB19" s="162">
        <f t="shared" ref="AB19" si="17">V19*3+Z19</f>
        <v>4</v>
      </c>
      <c r="AC19" s="142"/>
      <c r="AD19" s="162">
        <f t="shared" ref="AD19" si="18">SUM(M21,P21,S21)</f>
        <v>2</v>
      </c>
      <c r="AE19" s="142"/>
      <c r="AF19" s="162">
        <f t="shared" ref="AF19" si="19">SUM(O21,R21,U21)</f>
        <v>0</v>
      </c>
      <c r="AG19" s="142"/>
      <c r="AH19" s="162">
        <f t="shared" ref="AH19" si="20">AD19-AF19</f>
        <v>2</v>
      </c>
      <c r="AI19" s="142"/>
      <c r="AJ19" s="168">
        <v>1</v>
      </c>
      <c r="AK19" s="169"/>
      <c r="AL19" s="18"/>
      <c r="AN19" s="34"/>
      <c r="AO19" s="34"/>
      <c r="AP19" s="34"/>
      <c r="AQ19" s="18"/>
      <c r="AR19" s="18"/>
      <c r="AS19" s="18"/>
      <c r="AT19" s="18"/>
      <c r="AU19" s="18"/>
      <c r="AV19" s="5"/>
      <c r="AW19" s="5"/>
      <c r="AX19" s="5"/>
      <c r="AY19" s="5"/>
      <c r="AZ19" s="5"/>
    </row>
    <row r="20" spans="1:53" ht="17.25" customHeight="1">
      <c r="C20" s="178"/>
      <c r="D20" s="179"/>
      <c r="E20" s="156" t="s">
        <v>197</v>
      </c>
      <c r="F20" s="157" t="s">
        <v>236</v>
      </c>
      <c r="G20" s="157" t="s">
        <v>236</v>
      </c>
      <c r="H20" s="157" t="s">
        <v>236</v>
      </c>
      <c r="I20" s="157" t="s">
        <v>236</v>
      </c>
      <c r="J20" s="157" t="s">
        <v>236</v>
      </c>
      <c r="K20" s="157" t="s">
        <v>236</v>
      </c>
      <c r="L20" s="158" t="s">
        <v>236</v>
      </c>
      <c r="M20" s="248"/>
      <c r="N20" s="249"/>
      <c r="O20" s="250"/>
      <c r="P20" s="245"/>
      <c r="Q20" s="246"/>
      <c r="R20" s="247"/>
      <c r="S20" s="248"/>
      <c r="T20" s="249"/>
      <c r="U20" s="250"/>
      <c r="V20" s="163"/>
      <c r="W20" s="164"/>
      <c r="X20" s="163"/>
      <c r="Y20" s="164"/>
      <c r="Z20" s="163"/>
      <c r="AA20" s="164"/>
      <c r="AB20" s="163"/>
      <c r="AC20" s="164"/>
      <c r="AD20" s="163"/>
      <c r="AE20" s="164"/>
      <c r="AF20" s="163"/>
      <c r="AG20" s="164"/>
      <c r="AH20" s="163"/>
      <c r="AI20" s="164"/>
      <c r="AJ20" s="170"/>
      <c r="AK20" s="171"/>
      <c r="AL20" s="18"/>
      <c r="AN20" s="34"/>
      <c r="AO20" s="34"/>
      <c r="AP20" s="34"/>
      <c r="AQ20" s="18"/>
      <c r="AR20" s="18"/>
      <c r="AS20" s="18"/>
      <c r="AT20" s="18"/>
      <c r="AU20" s="18"/>
      <c r="AV20" s="5"/>
      <c r="AW20" s="5"/>
      <c r="AX20" s="5"/>
      <c r="AY20" s="5"/>
      <c r="AZ20" s="5"/>
    </row>
    <row r="21" spans="1:53" ht="17.25" customHeight="1">
      <c r="C21" s="180"/>
      <c r="D21" s="181"/>
      <c r="E21" s="159"/>
      <c r="F21" s="160"/>
      <c r="G21" s="160"/>
      <c r="H21" s="160"/>
      <c r="I21" s="160"/>
      <c r="J21" s="160"/>
      <c r="K21" s="160"/>
      <c r="L21" s="161"/>
      <c r="M21" s="101">
        <v>2</v>
      </c>
      <c r="N21" s="254" t="s">
        <v>12</v>
      </c>
      <c r="O21" s="100">
        <v>0</v>
      </c>
      <c r="P21" s="251"/>
      <c r="Q21" s="252"/>
      <c r="R21" s="253"/>
      <c r="S21" s="101">
        <v>0</v>
      </c>
      <c r="T21" s="254" t="s">
        <v>12</v>
      </c>
      <c r="U21" s="100">
        <v>0</v>
      </c>
      <c r="V21" s="165"/>
      <c r="W21" s="143"/>
      <c r="X21" s="165"/>
      <c r="Y21" s="143"/>
      <c r="Z21" s="165"/>
      <c r="AA21" s="143"/>
      <c r="AB21" s="165"/>
      <c r="AC21" s="143"/>
      <c r="AD21" s="165"/>
      <c r="AE21" s="143"/>
      <c r="AF21" s="165"/>
      <c r="AG21" s="143"/>
      <c r="AH21" s="165"/>
      <c r="AI21" s="143"/>
      <c r="AJ21" s="172"/>
      <c r="AK21" s="173"/>
      <c r="AL21" s="18"/>
      <c r="AM21" s="34"/>
      <c r="AP21" s="18"/>
      <c r="AQ21" s="18"/>
      <c r="AS21" s="46"/>
      <c r="AT21" s="18"/>
      <c r="AU21" s="18"/>
      <c r="AV21" s="5"/>
      <c r="AW21" s="46"/>
      <c r="AX21" s="47"/>
      <c r="AY21" s="47"/>
      <c r="AZ21" s="5"/>
      <c r="BA21" s="46"/>
    </row>
    <row r="22" spans="1:53" ht="17.25" customHeight="1">
      <c r="C22" s="176" t="s">
        <v>21</v>
      </c>
      <c r="D22" s="177"/>
      <c r="E22" s="147" t="s">
        <v>45</v>
      </c>
      <c r="F22" s="148"/>
      <c r="G22" s="148"/>
      <c r="H22" s="148"/>
      <c r="I22" s="148"/>
      <c r="J22" s="148"/>
      <c r="K22" s="148"/>
      <c r="L22" s="149"/>
      <c r="M22" s="242" t="s">
        <v>233</v>
      </c>
      <c r="N22" s="243"/>
      <c r="O22" s="244"/>
      <c r="P22" s="242" t="s">
        <v>234</v>
      </c>
      <c r="Q22" s="243"/>
      <c r="R22" s="244"/>
      <c r="S22" s="239"/>
      <c r="T22" s="240"/>
      <c r="U22" s="241"/>
      <c r="V22" s="162">
        <f t="shared" ref="V22" si="21">COUNTIF(M22:U23,"○")</f>
        <v>0</v>
      </c>
      <c r="W22" s="142"/>
      <c r="X22" s="162">
        <f t="shared" ref="X22" si="22">COUNTIF(M22:U23,"●")</f>
        <v>1</v>
      </c>
      <c r="Y22" s="142"/>
      <c r="Z22" s="162">
        <f t="shared" ref="Z22" si="23">COUNTIF(M22:U23,"△")</f>
        <v>1</v>
      </c>
      <c r="AA22" s="142"/>
      <c r="AB22" s="162">
        <f t="shared" ref="AB22" si="24">V22*3+Z22</f>
        <v>1</v>
      </c>
      <c r="AC22" s="142"/>
      <c r="AD22" s="162">
        <f t="shared" ref="AD22" si="25">SUM(M24,P24,S24)</f>
        <v>2</v>
      </c>
      <c r="AE22" s="142"/>
      <c r="AF22" s="162">
        <f t="shared" ref="AF22" si="26">SUM(O24,R24,U24)</f>
        <v>4</v>
      </c>
      <c r="AG22" s="142"/>
      <c r="AH22" s="162">
        <f t="shared" ref="AH22" si="27">AD22-AF22</f>
        <v>-2</v>
      </c>
      <c r="AI22" s="142"/>
      <c r="AJ22" s="168">
        <v>3</v>
      </c>
      <c r="AK22" s="169"/>
      <c r="AL22" s="18"/>
      <c r="AM22" s="34"/>
      <c r="AN22" s="34"/>
      <c r="AO22" s="34"/>
      <c r="AP22" s="34"/>
      <c r="AQ22" s="18"/>
      <c r="AR22" s="18"/>
      <c r="AS22" s="18"/>
      <c r="AT22" s="18"/>
      <c r="AU22" s="18"/>
      <c r="AV22" s="5"/>
      <c r="AW22" s="5"/>
      <c r="AX22" s="5"/>
      <c r="AY22" s="5"/>
      <c r="AZ22" s="5"/>
    </row>
    <row r="23" spans="1:53" ht="17.25" customHeight="1">
      <c r="C23" s="178"/>
      <c r="D23" s="179"/>
      <c r="E23" s="156" t="s">
        <v>237</v>
      </c>
      <c r="F23" s="157" t="s">
        <v>195</v>
      </c>
      <c r="G23" s="157" t="s">
        <v>195</v>
      </c>
      <c r="H23" s="157" t="s">
        <v>195</v>
      </c>
      <c r="I23" s="157" t="s">
        <v>195</v>
      </c>
      <c r="J23" s="157" t="s">
        <v>195</v>
      </c>
      <c r="K23" s="157" t="s">
        <v>195</v>
      </c>
      <c r="L23" s="158" t="s">
        <v>195</v>
      </c>
      <c r="M23" s="248"/>
      <c r="N23" s="249"/>
      <c r="O23" s="250"/>
      <c r="P23" s="248"/>
      <c r="Q23" s="249"/>
      <c r="R23" s="250"/>
      <c r="S23" s="245"/>
      <c r="T23" s="246"/>
      <c r="U23" s="247"/>
      <c r="V23" s="163"/>
      <c r="W23" s="164"/>
      <c r="X23" s="163"/>
      <c r="Y23" s="164"/>
      <c r="Z23" s="163"/>
      <c r="AA23" s="164"/>
      <c r="AB23" s="163"/>
      <c r="AC23" s="164"/>
      <c r="AD23" s="163"/>
      <c r="AE23" s="164"/>
      <c r="AF23" s="163"/>
      <c r="AG23" s="164"/>
      <c r="AH23" s="163"/>
      <c r="AI23" s="164"/>
      <c r="AJ23" s="170"/>
      <c r="AK23" s="171"/>
      <c r="AL23" s="18"/>
      <c r="AM23" s="34"/>
      <c r="AN23" s="34"/>
      <c r="AO23" s="34"/>
      <c r="AP23" s="34"/>
      <c r="AQ23" s="18"/>
      <c r="AR23" s="18"/>
      <c r="AS23" s="18"/>
      <c r="AT23" s="18"/>
      <c r="AU23" s="18"/>
      <c r="AV23" s="5"/>
      <c r="AW23" s="5"/>
      <c r="AX23" s="5"/>
      <c r="AY23" s="5"/>
      <c r="AZ23" s="5"/>
    </row>
    <row r="24" spans="1:53" ht="17.25" customHeight="1">
      <c r="C24" s="180"/>
      <c r="D24" s="181"/>
      <c r="E24" s="159"/>
      <c r="F24" s="160"/>
      <c r="G24" s="160"/>
      <c r="H24" s="160"/>
      <c r="I24" s="160"/>
      <c r="J24" s="160"/>
      <c r="K24" s="160"/>
      <c r="L24" s="161"/>
      <c r="M24" s="101">
        <v>2</v>
      </c>
      <c r="N24" s="254" t="s">
        <v>12</v>
      </c>
      <c r="O24" s="100">
        <v>4</v>
      </c>
      <c r="P24" s="101">
        <v>0</v>
      </c>
      <c r="Q24" s="254" t="s">
        <v>12</v>
      </c>
      <c r="R24" s="100">
        <v>0</v>
      </c>
      <c r="S24" s="251"/>
      <c r="T24" s="252"/>
      <c r="U24" s="253"/>
      <c r="V24" s="165"/>
      <c r="W24" s="143"/>
      <c r="X24" s="165"/>
      <c r="Y24" s="143"/>
      <c r="Z24" s="165"/>
      <c r="AA24" s="143"/>
      <c r="AB24" s="165"/>
      <c r="AC24" s="143"/>
      <c r="AD24" s="165"/>
      <c r="AE24" s="143"/>
      <c r="AF24" s="165"/>
      <c r="AG24" s="143"/>
      <c r="AH24" s="165"/>
      <c r="AI24" s="143"/>
      <c r="AJ24" s="172"/>
      <c r="AK24" s="173"/>
      <c r="AL24" s="18"/>
      <c r="AM24" s="34"/>
      <c r="AN24" s="34"/>
      <c r="AO24" s="34"/>
      <c r="AP24" s="34"/>
      <c r="AQ24" s="18"/>
      <c r="AR24" s="18"/>
      <c r="AS24" s="18"/>
      <c r="AT24" s="18"/>
      <c r="AU24" s="18"/>
      <c r="AV24" s="5"/>
      <c r="AW24" s="5"/>
      <c r="AX24" s="5"/>
      <c r="AY24" s="5"/>
      <c r="AZ24" s="5"/>
    </row>
    <row r="25" spans="1:53" ht="17.25" customHeight="1">
      <c r="E25" s="42"/>
      <c r="F25" s="42"/>
      <c r="G25" s="42"/>
      <c r="H25" s="42"/>
      <c r="I25" s="42"/>
      <c r="J25" s="42"/>
      <c r="K25" s="42"/>
      <c r="L25" s="43"/>
      <c r="M25" s="255"/>
      <c r="N25" s="255"/>
      <c r="O25" s="255"/>
      <c r="P25" s="255"/>
      <c r="Q25" s="255"/>
      <c r="R25" s="255"/>
      <c r="S25" s="255"/>
      <c r="T25" s="255"/>
      <c r="U25" s="255"/>
      <c r="AM25" s="34"/>
      <c r="AN25" s="34"/>
      <c r="AO25" s="34"/>
      <c r="AP25" s="34"/>
    </row>
    <row r="26" spans="1:53" ht="17.25" customHeight="1">
      <c r="E26" s="43" t="s">
        <v>67</v>
      </c>
      <c r="F26" s="42"/>
      <c r="G26" s="42"/>
      <c r="H26" s="42"/>
      <c r="I26" s="42"/>
      <c r="J26" s="42"/>
      <c r="K26" s="42"/>
      <c r="L26" s="43"/>
      <c r="M26" s="255"/>
      <c r="N26" s="255"/>
      <c r="O26" s="255"/>
      <c r="P26" s="255"/>
      <c r="Q26" s="255"/>
      <c r="R26" s="255"/>
      <c r="S26" s="255"/>
      <c r="T26" s="255"/>
      <c r="U26" s="255"/>
      <c r="AK26" s="5"/>
      <c r="AL26" s="48"/>
      <c r="AM26" s="48"/>
      <c r="AN26" s="49"/>
      <c r="AO26" s="49"/>
      <c r="AP26" s="4"/>
      <c r="AQ26" s="4"/>
      <c r="AR26" s="4"/>
      <c r="AS26" s="4"/>
      <c r="AT26" s="4"/>
      <c r="AU26" s="4"/>
    </row>
    <row r="27" spans="1:53" ht="17.25" customHeight="1">
      <c r="A27" s="50"/>
      <c r="C27" s="39"/>
      <c r="D27" s="40"/>
      <c r="E27" s="44"/>
      <c r="F27" s="44"/>
      <c r="G27" s="44"/>
      <c r="H27" s="44"/>
      <c r="I27" s="44"/>
      <c r="J27" s="44"/>
      <c r="K27" s="44"/>
      <c r="L27" s="45"/>
      <c r="M27" s="237"/>
      <c r="N27" s="237" t="s">
        <v>0</v>
      </c>
      <c r="O27" s="238"/>
      <c r="P27" s="237"/>
      <c r="Q27" s="237" t="s">
        <v>13</v>
      </c>
      <c r="R27" s="238"/>
      <c r="S27" s="237"/>
      <c r="T27" s="237" t="s">
        <v>25</v>
      </c>
      <c r="U27" s="238"/>
      <c r="V27" s="166" t="s">
        <v>4</v>
      </c>
      <c r="W27" s="167"/>
      <c r="X27" s="166" t="s">
        <v>24</v>
      </c>
      <c r="Y27" s="167"/>
      <c r="Z27" s="166" t="s">
        <v>6</v>
      </c>
      <c r="AA27" s="167"/>
      <c r="AB27" s="166" t="s">
        <v>7</v>
      </c>
      <c r="AC27" s="167"/>
      <c r="AD27" s="166" t="s">
        <v>8</v>
      </c>
      <c r="AE27" s="167"/>
      <c r="AF27" s="166" t="s">
        <v>9</v>
      </c>
      <c r="AG27" s="167"/>
      <c r="AH27" s="174" t="s">
        <v>10</v>
      </c>
      <c r="AI27" s="175"/>
      <c r="AJ27" s="166" t="s">
        <v>11</v>
      </c>
      <c r="AK27" s="167"/>
      <c r="AL27" s="48"/>
      <c r="AM27" s="48"/>
      <c r="AN27" s="49"/>
      <c r="AO27" s="49"/>
      <c r="AP27" s="4"/>
      <c r="AQ27" s="4"/>
      <c r="AR27" s="4"/>
      <c r="AS27" s="4"/>
      <c r="AT27" s="4"/>
      <c r="AU27" s="4"/>
    </row>
    <row r="28" spans="1:53" ht="17.25" customHeight="1">
      <c r="C28" s="176" t="s">
        <v>153</v>
      </c>
      <c r="D28" s="177"/>
      <c r="E28" s="147" t="s">
        <v>46</v>
      </c>
      <c r="F28" s="148"/>
      <c r="G28" s="148"/>
      <c r="H28" s="148"/>
      <c r="I28" s="148"/>
      <c r="J28" s="148"/>
      <c r="K28" s="148"/>
      <c r="L28" s="149"/>
      <c r="M28" s="239"/>
      <c r="N28" s="240"/>
      <c r="O28" s="241"/>
      <c r="P28" s="242" t="s">
        <v>234</v>
      </c>
      <c r="Q28" s="243"/>
      <c r="R28" s="244"/>
      <c r="S28" s="242" t="s">
        <v>232</v>
      </c>
      <c r="T28" s="243"/>
      <c r="U28" s="244"/>
      <c r="V28" s="162">
        <f>COUNTIF(M28:U29,"○")</f>
        <v>1</v>
      </c>
      <c r="W28" s="142"/>
      <c r="X28" s="162">
        <f>COUNTIF(M28:U29,"●")</f>
        <v>0</v>
      </c>
      <c r="Y28" s="142"/>
      <c r="Z28" s="162">
        <f>COUNTIF(M28:U29,"△")</f>
        <v>1</v>
      </c>
      <c r="AA28" s="142"/>
      <c r="AB28" s="162">
        <f>V28*3+Z28</f>
        <v>4</v>
      </c>
      <c r="AC28" s="142"/>
      <c r="AD28" s="162">
        <f>SUM(M30,P30,S30)</f>
        <v>5</v>
      </c>
      <c r="AE28" s="142"/>
      <c r="AF28" s="162">
        <f>SUM(O30,R30,U30)</f>
        <v>3</v>
      </c>
      <c r="AG28" s="142"/>
      <c r="AH28" s="162">
        <f>AD28-AF28</f>
        <v>2</v>
      </c>
      <c r="AI28" s="142"/>
      <c r="AJ28" s="168">
        <v>2</v>
      </c>
      <c r="AK28" s="169"/>
      <c r="AL28" s="48"/>
      <c r="AM28" s="48"/>
      <c r="AN28" s="49"/>
      <c r="AO28" s="49"/>
      <c r="AP28" s="4"/>
      <c r="AQ28" s="4"/>
      <c r="AR28" s="4"/>
      <c r="AS28" s="4"/>
      <c r="AT28" s="4"/>
      <c r="AU28" s="4"/>
    </row>
    <row r="29" spans="1:53" ht="17.25" customHeight="1">
      <c r="C29" s="178"/>
      <c r="D29" s="179"/>
      <c r="E29" s="150" t="s">
        <v>204</v>
      </c>
      <c r="F29" s="151"/>
      <c r="G29" s="151"/>
      <c r="H29" s="151"/>
      <c r="I29" s="151"/>
      <c r="J29" s="151"/>
      <c r="K29" s="151"/>
      <c r="L29" s="152"/>
      <c r="M29" s="245"/>
      <c r="N29" s="246"/>
      <c r="O29" s="247"/>
      <c r="P29" s="248"/>
      <c r="Q29" s="249"/>
      <c r="R29" s="250"/>
      <c r="S29" s="248"/>
      <c r="T29" s="249"/>
      <c r="U29" s="250"/>
      <c r="V29" s="163"/>
      <c r="W29" s="164"/>
      <c r="X29" s="163"/>
      <c r="Y29" s="164"/>
      <c r="Z29" s="163"/>
      <c r="AA29" s="164"/>
      <c r="AB29" s="163"/>
      <c r="AC29" s="164"/>
      <c r="AD29" s="163"/>
      <c r="AE29" s="164"/>
      <c r="AF29" s="163"/>
      <c r="AG29" s="164"/>
      <c r="AH29" s="163"/>
      <c r="AI29" s="164"/>
      <c r="AJ29" s="170"/>
      <c r="AK29" s="171"/>
      <c r="AL29" s="48"/>
      <c r="AM29" s="48"/>
      <c r="AN29" s="49"/>
      <c r="AO29" s="49"/>
      <c r="AP29" s="4"/>
      <c r="AQ29" s="4"/>
      <c r="AR29" s="4"/>
      <c r="AS29" s="4"/>
      <c r="AT29" s="4"/>
      <c r="AU29" s="4"/>
    </row>
    <row r="30" spans="1:53" ht="17.25" customHeight="1">
      <c r="C30" s="180"/>
      <c r="D30" s="181"/>
      <c r="E30" s="153"/>
      <c r="F30" s="154"/>
      <c r="G30" s="154"/>
      <c r="H30" s="154"/>
      <c r="I30" s="154"/>
      <c r="J30" s="154"/>
      <c r="K30" s="154"/>
      <c r="L30" s="155"/>
      <c r="M30" s="251"/>
      <c r="N30" s="252"/>
      <c r="O30" s="253"/>
      <c r="P30" s="101">
        <v>1</v>
      </c>
      <c r="Q30" s="254" t="s">
        <v>12</v>
      </c>
      <c r="R30" s="100">
        <v>1</v>
      </c>
      <c r="S30" s="101">
        <v>4</v>
      </c>
      <c r="T30" s="254" t="s">
        <v>12</v>
      </c>
      <c r="U30" s="100">
        <v>2</v>
      </c>
      <c r="V30" s="165"/>
      <c r="W30" s="143"/>
      <c r="X30" s="165"/>
      <c r="Y30" s="143"/>
      <c r="Z30" s="165"/>
      <c r="AA30" s="143"/>
      <c r="AB30" s="165"/>
      <c r="AC30" s="143"/>
      <c r="AD30" s="165"/>
      <c r="AE30" s="143"/>
      <c r="AF30" s="165"/>
      <c r="AG30" s="143"/>
      <c r="AH30" s="165"/>
      <c r="AI30" s="143"/>
      <c r="AJ30" s="172"/>
      <c r="AK30" s="173"/>
      <c r="AL30" s="48"/>
      <c r="AM30" s="48"/>
      <c r="AN30" s="49"/>
      <c r="AO30" s="49"/>
      <c r="AP30" s="4"/>
      <c r="AQ30" s="4"/>
      <c r="AR30" s="4"/>
      <c r="AS30" s="4"/>
      <c r="AT30" s="4"/>
      <c r="AU30" s="4"/>
    </row>
    <row r="31" spans="1:53" ht="17.25" customHeight="1">
      <c r="C31" s="176" t="s">
        <v>154</v>
      </c>
      <c r="D31" s="177"/>
      <c r="E31" s="147" t="s">
        <v>49</v>
      </c>
      <c r="F31" s="148"/>
      <c r="G31" s="148"/>
      <c r="H31" s="148"/>
      <c r="I31" s="148"/>
      <c r="J31" s="148"/>
      <c r="K31" s="148"/>
      <c r="L31" s="149"/>
      <c r="M31" s="242" t="s">
        <v>234</v>
      </c>
      <c r="N31" s="243"/>
      <c r="O31" s="244"/>
      <c r="P31" s="239"/>
      <c r="Q31" s="240"/>
      <c r="R31" s="241"/>
      <c r="S31" s="242" t="s">
        <v>232</v>
      </c>
      <c r="T31" s="243"/>
      <c r="U31" s="244"/>
      <c r="V31" s="162">
        <f t="shared" ref="V31" si="28">COUNTIF(M31:U32,"○")</f>
        <v>1</v>
      </c>
      <c r="W31" s="142"/>
      <c r="X31" s="162">
        <f t="shared" ref="X31" si="29">COUNTIF(M31:U32,"●")</f>
        <v>0</v>
      </c>
      <c r="Y31" s="142"/>
      <c r="Z31" s="162">
        <f t="shared" ref="Z31" si="30">COUNTIF(M31:U32,"△")</f>
        <v>1</v>
      </c>
      <c r="AA31" s="142"/>
      <c r="AB31" s="162">
        <f t="shared" ref="AB31" si="31">V31*3+Z31</f>
        <v>4</v>
      </c>
      <c r="AC31" s="142"/>
      <c r="AD31" s="162">
        <f t="shared" ref="AD31" si="32">SUM(M33,P33,S33)</f>
        <v>5</v>
      </c>
      <c r="AE31" s="142"/>
      <c r="AF31" s="162">
        <f t="shared" ref="AF31" si="33">SUM(O33,R33,U33)</f>
        <v>1</v>
      </c>
      <c r="AG31" s="142"/>
      <c r="AH31" s="162">
        <f t="shared" ref="AH31" si="34">AD31-AF31</f>
        <v>4</v>
      </c>
      <c r="AI31" s="142"/>
      <c r="AJ31" s="168">
        <v>1</v>
      </c>
      <c r="AK31" s="169"/>
      <c r="AL31" s="48"/>
      <c r="AM31" s="48"/>
      <c r="AN31" s="49"/>
      <c r="AO31" s="49"/>
      <c r="AP31" s="4"/>
      <c r="AQ31" s="4"/>
      <c r="AR31" s="4"/>
      <c r="AS31" s="4"/>
      <c r="AT31" s="4"/>
      <c r="AU31" s="4"/>
    </row>
    <row r="32" spans="1:53" ht="17.25" customHeight="1">
      <c r="C32" s="178"/>
      <c r="D32" s="179"/>
      <c r="E32" s="156" t="s">
        <v>199</v>
      </c>
      <c r="F32" s="157"/>
      <c r="G32" s="157"/>
      <c r="H32" s="157"/>
      <c r="I32" s="157"/>
      <c r="J32" s="157"/>
      <c r="K32" s="157"/>
      <c r="L32" s="158"/>
      <c r="M32" s="248"/>
      <c r="N32" s="249"/>
      <c r="O32" s="250"/>
      <c r="P32" s="245"/>
      <c r="Q32" s="246"/>
      <c r="R32" s="247"/>
      <c r="S32" s="248"/>
      <c r="T32" s="249"/>
      <c r="U32" s="250"/>
      <c r="V32" s="163"/>
      <c r="W32" s="164"/>
      <c r="X32" s="163"/>
      <c r="Y32" s="164"/>
      <c r="Z32" s="163"/>
      <c r="AA32" s="164"/>
      <c r="AB32" s="163"/>
      <c r="AC32" s="164"/>
      <c r="AD32" s="163"/>
      <c r="AE32" s="164"/>
      <c r="AF32" s="163"/>
      <c r="AG32" s="164"/>
      <c r="AH32" s="163"/>
      <c r="AI32" s="164"/>
      <c r="AJ32" s="170"/>
      <c r="AK32" s="171"/>
      <c r="AL32" s="48"/>
      <c r="AM32" s="48"/>
      <c r="AN32" s="49"/>
      <c r="AO32" s="49"/>
      <c r="AP32" s="4"/>
      <c r="AQ32" s="4"/>
      <c r="AR32" s="4"/>
      <c r="AS32" s="4"/>
      <c r="AT32" s="4"/>
      <c r="AU32" s="4"/>
    </row>
    <row r="33" spans="3:47" ht="17.25" customHeight="1">
      <c r="C33" s="180"/>
      <c r="D33" s="181"/>
      <c r="E33" s="159"/>
      <c r="F33" s="160"/>
      <c r="G33" s="160"/>
      <c r="H33" s="160"/>
      <c r="I33" s="160"/>
      <c r="J33" s="160"/>
      <c r="K33" s="160"/>
      <c r="L33" s="161"/>
      <c r="M33" s="101">
        <v>1</v>
      </c>
      <c r="N33" s="254" t="s">
        <v>12</v>
      </c>
      <c r="O33" s="100">
        <v>1</v>
      </c>
      <c r="P33" s="251"/>
      <c r="Q33" s="252"/>
      <c r="R33" s="253"/>
      <c r="S33" s="101">
        <v>4</v>
      </c>
      <c r="T33" s="254" t="s">
        <v>12</v>
      </c>
      <c r="U33" s="100">
        <v>0</v>
      </c>
      <c r="V33" s="165"/>
      <c r="W33" s="143"/>
      <c r="X33" s="165"/>
      <c r="Y33" s="143"/>
      <c r="Z33" s="165"/>
      <c r="AA33" s="143"/>
      <c r="AB33" s="165"/>
      <c r="AC33" s="143"/>
      <c r="AD33" s="165"/>
      <c r="AE33" s="143"/>
      <c r="AF33" s="165"/>
      <c r="AG33" s="143"/>
      <c r="AH33" s="165"/>
      <c r="AI33" s="143"/>
      <c r="AJ33" s="172"/>
      <c r="AK33" s="173"/>
      <c r="AL33" s="48"/>
      <c r="AM33" s="48"/>
      <c r="AN33" s="49"/>
      <c r="AO33" s="49"/>
      <c r="AP33" s="4"/>
      <c r="AQ33" s="4"/>
      <c r="AR33" s="4"/>
      <c r="AS33" s="4"/>
      <c r="AT33" s="4"/>
      <c r="AU33" s="4"/>
    </row>
    <row r="34" spans="3:47" ht="17.25" customHeight="1">
      <c r="C34" s="176" t="s">
        <v>155</v>
      </c>
      <c r="D34" s="177"/>
      <c r="E34" s="147" t="s">
        <v>50</v>
      </c>
      <c r="F34" s="148"/>
      <c r="G34" s="148"/>
      <c r="H34" s="148"/>
      <c r="I34" s="148"/>
      <c r="J34" s="148"/>
      <c r="K34" s="148"/>
      <c r="L34" s="149"/>
      <c r="M34" s="242" t="s">
        <v>233</v>
      </c>
      <c r="N34" s="243"/>
      <c r="O34" s="244"/>
      <c r="P34" s="242" t="s">
        <v>233</v>
      </c>
      <c r="Q34" s="243"/>
      <c r="R34" s="244"/>
      <c r="S34" s="239"/>
      <c r="T34" s="240"/>
      <c r="U34" s="241"/>
      <c r="V34" s="162">
        <f t="shared" ref="V34" si="35">COUNTIF(M34:U35,"○")</f>
        <v>0</v>
      </c>
      <c r="W34" s="142"/>
      <c r="X34" s="162">
        <f t="shared" ref="X34" si="36">COUNTIF(M34:U35,"●")</f>
        <v>2</v>
      </c>
      <c r="Y34" s="142"/>
      <c r="Z34" s="162">
        <f t="shared" ref="Z34" si="37">COUNTIF(M34:U35,"△")</f>
        <v>0</v>
      </c>
      <c r="AA34" s="142"/>
      <c r="AB34" s="162">
        <f t="shared" ref="AB34" si="38">V34*3+Z34</f>
        <v>0</v>
      </c>
      <c r="AC34" s="142"/>
      <c r="AD34" s="162">
        <f t="shared" ref="AD34" si="39">SUM(M36,P36,S36)</f>
        <v>2</v>
      </c>
      <c r="AE34" s="142"/>
      <c r="AF34" s="162">
        <f t="shared" ref="AF34" si="40">SUM(O36,R36,U36)</f>
        <v>8</v>
      </c>
      <c r="AG34" s="142"/>
      <c r="AH34" s="162">
        <f t="shared" ref="AH34" si="41">AD34-AF34</f>
        <v>-6</v>
      </c>
      <c r="AI34" s="142"/>
      <c r="AJ34" s="168">
        <v>3</v>
      </c>
      <c r="AK34" s="169"/>
      <c r="AL34" s="48"/>
      <c r="AM34" s="48"/>
      <c r="AN34" s="49"/>
      <c r="AO34" s="49"/>
      <c r="AP34" s="4"/>
      <c r="AQ34" s="4"/>
      <c r="AR34" s="4"/>
      <c r="AS34" s="4"/>
      <c r="AT34" s="4"/>
      <c r="AU34" s="4"/>
    </row>
    <row r="35" spans="3:47" ht="17.25" customHeight="1">
      <c r="C35" s="178"/>
      <c r="D35" s="179"/>
      <c r="E35" s="156" t="s">
        <v>196</v>
      </c>
      <c r="F35" s="157"/>
      <c r="G35" s="157"/>
      <c r="H35" s="157"/>
      <c r="I35" s="157"/>
      <c r="J35" s="157"/>
      <c r="K35" s="157"/>
      <c r="L35" s="158"/>
      <c r="M35" s="248"/>
      <c r="N35" s="249"/>
      <c r="O35" s="250"/>
      <c r="P35" s="248"/>
      <c r="Q35" s="249"/>
      <c r="R35" s="250"/>
      <c r="S35" s="245"/>
      <c r="T35" s="246"/>
      <c r="U35" s="247"/>
      <c r="V35" s="163"/>
      <c r="W35" s="164"/>
      <c r="X35" s="163"/>
      <c r="Y35" s="164"/>
      <c r="Z35" s="163"/>
      <c r="AA35" s="164"/>
      <c r="AB35" s="163"/>
      <c r="AC35" s="164"/>
      <c r="AD35" s="163"/>
      <c r="AE35" s="164"/>
      <c r="AF35" s="163"/>
      <c r="AG35" s="164"/>
      <c r="AH35" s="163"/>
      <c r="AI35" s="164"/>
      <c r="AJ35" s="170"/>
      <c r="AK35" s="171"/>
      <c r="AL35" s="48"/>
      <c r="AM35" s="48"/>
      <c r="AN35" s="49"/>
      <c r="AO35" s="49"/>
      <c r="AP35" s="4"/>
      <c r="AQ35" s="4"/>
      <c r="AR35" s="4"/>
      <c r="AS35" s="4"/>
      <c r="AT35" s="4"/>
      <c r="AU35" s="4"/>
    </row>
    <row r="36" spans="3:47" ht="17.25" customHeight="1">
      <c r="C36" s="180"/>
      <c r="D36" s="181"/>
      <c r="E36" s="159"/>
      <c r="F36" s="160"/>
      <c r="G36" s="160"/>
      <c r="H36" s="160"/>
      <c r="I36" s="160"/>
      <c r="J36" s="160"/>
      <c r="K36" s="160"/>
      <c r="L36" s="161"/>
      <c r="M36" s="101">
        <v>2</v>
      </c>
      <c r="N36" s="254" t="s">
        <v>12</v>
      </c>
      <c r="O36" s="100">
        <v>4</v>
      </c>
      <c r="P36" s="101">
        <v>0</v>
      </c>
      <c r="Q36" s="254" t="s">
        <v>12</v>
      </c>
      <c r="R36" s="100">
        <v>4</v>
      </c>
      <c r="S36" s="251"/>
      <c r="T36" s="252"/>
      <c r="U36" s="253"/>
      <c r="V36" s="165"/>
      <c r="W36" s="143"/>
      <c r="X36" s="165"/>
      <c r="Y36" s="143"/>
      <c r="Z36" s="165"/>
      <c r="AA36" s="143"/>
      <c r="AB36" s="165"/>
      <c r="AC36" s="143"/>
      <c r="AD36" s="165"/>
      <c r="AE36" s="143"/>
      <c r="AF36" s="165"/>
      <c r="AG36" s="143"/>
      <c r="AH36" s="165"/>
      <c r="AI36" s="143"/>
      <c r="AJ36" s="172"/>
      <c r="AK36" s="173"/>
      <c r="AL36" s="48"/>
      <c r="AM36" s="48"/>
      <c r="AN36" s="49"/>
      <c r="AO36" s="49"/>
      <c r="AP36" s="4"/>
      <c r="AQ36" s="4"/>
      <c r="AR36" s="4"/>
      <c r="AS36" s="4"/>
      <c r="AT36" s="4"/>
      <c r="AU36" s="4"/>
    </row>
    <row r="37" spans="3:47" ht="17.25" customHeight="1">
      <c r="E37" s="42"/>
      <c r="F37" s="42"/>
      <c r="G37" s="42"/>
      <c r="H37" s="42"/>
      <c r="I37" s="42"/>
      <c r="J37" s="42"/>
      <c r="K37" s="42"/>
      <c r="L37" s="43"/>
      <c r="M37" s="255"/>
      <c r="N37" s="255"/>
      <c r="O37" s="255"/>
      <c r="P37" s="255"/>
      <c r="Q37" s="255"/>
      <c r="R37" s="255"/>
      <c r="S37" s="255"/>
      <c r="T37" s="255"/>
      <c r="U37" s="255"/>
      <c r="AK37" s="5"/>
      <c r="AL37" s="51"/>
      <c r="AM37" s="48"/>
      <c r="AN37" s="49"/>
      <c r="AO37" s="49"/>
      <c r="AP37" s="4"/>
      <c r="AQ37" s="4"/>
      <c r="AR37" s="4"/>
      <c r="AS37" s="4"/>
      <c r="AT37" s="4"/>
      <c r="AU37" s="4"/>
    </row>
    <row r="38" spans="3:47" ht="17.25" customHeight="1">
      <c r="E38" s="43" t="s">
        <v>68</v>
      </c>
      <c r="F38" s="42"/>
      <c r="G38" s="42"/>
      <c r="H38" s="42"/>
      <c r="I38" s="42"/>
      <c r="J38" s="42"/>
      <c r="K38" s="42"/>
      <c r="L38" s="43"/>
      <c r="M38" s="255"/>
      <c r="N38" s="255"/>
      <c r="O38" s="255"/>
      <c r="P38" s="255"/>
      <c r="Q38" s="255"/>
      <c r="R38" s="255"/>
      <c r="S38" s="255"/>
      <c r="T38" s="255"/>
      <c r="U38" s="255"/>
      <c r="AK38" s="5"/>
      <c r="AL38" s="51"/>
      <c r="AM38" s="48"/>
      <c r="AN38" s="49"/>
      <c r="AO38" s="49"/>
      <c r="AP38" s="4"/>
      <c r="AQ38" s="4"/>
      <c r="AR38" s="4"/>
      <c r="AS38" s="4"/>
      <c r="AT38" s="4"/>
      <c r="AU38" s="4"/>
    </row>
    <row r="39" spans="3:47" ht="17.25" customHeight="1">
      <c r="C39" s="39"/>
      <c r="D39" s="40"/>
      <c r="E39" s="44"/>
      <c r="F39" s="44"/>
      <c r="G39" s="44"/>
      <c r="H39" s="44"/>
      <c r="I39" s="44"/>
      <c r="J39" s="44"/>
      <c r="K39" s="44"/>
      <c r="L39" s="45"/>
      <c r="M39" s="237"/>
      <c r="N39" s="237" t="s">
        <v>0</v>
      </c>
      <c r="O39" s="238"/>
      <c r="P39" s="237"/>
      <c r="Q39" s="237" t="s">
        <v>13</v>
      </c>
      <c r="R39" s="238"/>
      <c r="S39" s="237"/>
      <c r="T39" s="237" t="s">
        <v>25</v>
      </c>
      <c r="U39" s="238"/>
      <c r="V39" s="166" t="s">
        <v>4</v>
      </c>
      <c r="W39" s="167"/>
      <c r="X39" s="166" t="s">
        <v>24</v>
      </c>
      <c r="Y39" s="167"/>
      <c r="Z39" s="166" t="s">
        <v>6</v>
      </c>
      <c r="AA39" s="167"/>
      <c r="AB39" s="166" t="s">
        <v>7</v>
      </c>
      <c r="AC39" s="167"/>
      <c r="AD39" s="166" t="s">
        <v>8</v>
      </c>
      <c r="AE39" s="167"/>
      <c r="AF39" s="166" t="s">
        <v>9</v>
      </c>
      <c r="AG39" s="167"/>
      <c r="AH39" s="174" t="s">
        <v>10</v>
      </c>
      <c r="AI39" s="175"/>
      <c r="AJ39" s="166" t="s">
        <v>11</v>
      </c>
      <c r="AK39" s="167"/>
      <c r="AL39" s="48"/>
      <c r="AM39" s="48"/>
      <c r="AN39" s="49"/>
      <c r="AO39" s="49"/>
      <c r="AP39" s="4"/>
      <c r="AQ39" s="4"/>
      <c r="AR39" s="4"/>
      <c r="AS39" s="4"/>
      <c r="AT39" s="4"/>
      <c r="AU39" s="4"/>
    </row>
    <row r="40" spans="3:47" ht="17.25" customHeight="1">
      <c r="C40" s="176" t="s">
        <v>156</v>
      </c>
      <c r="D40" s="177"/>
      <c r="E40" s="147" t="s">
        <v>51</v>
      </c>
      <c r="F40" s="148"/>
      <c r="G40" s="148"/>
      <c r="H40" s="148"/>
      <c r="I40" s="148"/>
      <c r="J40" s="148"/>
      <c r="K40" s="148"/>
      <c r="L40" s="149"/>
      <c r="M40" s="239"/>
      <c r="N40" s="240"/>
      <c r="O40" s="241"/>
      <c r="P40" s="242" t="s">
        <v>232</v>
      </c>
      <c r="Q40" s="243"/>
      <c r="R40" s="244"/>
      <c r="S40" s="242" t="s">
        <v>234</v>
      </c>
      <c r="T40" s="243"/>
      <c r="U40" s="244"/>
      <c r="V40" s="162">
        <f>COUNTIF(M40:U41,"○")</f>
        <v>1</v>
      </c>
      <c r="W40" s="142"/>
      <c r="X40" s="162">
        <f>COUNTIF(M40:U41,"●")</f>
        <v>0</v>
      </c>
      <c r="Y40" s="142"/>
      <c r="Z40" s="162">
        <f>COUNTIF(M40:U41,"△")</f>
        <v>1</v>
      </c>
      <c r="AA40" s="142"/>
      <c r="AB40" s="162">
        <f>V40*3+Z40</f>
        <v>4</v>
      </c>
      <c r="AC40" s="142"/>
      <c r="AD40" s="162">
        <f>SUM(M42,P42,S42)</f>
        <v>2</v>
      </c>
      <c r="AE40" s="142"/>
      <c r="AF40" s="162">
        <f>SUM(O42,R42,U42)</f>
        <v>1</v>
      </c>
      <c r="AG40" s="142"/>
      <c r="AH40" s="162">
        <f>AD40-AF40</f>
        <v>1</v>
      </c>
      <c r="AI40" s="142"/>
      <c r="AJ40" s="168">
        <v>2</v>
      </c>
      <c r="AK40" s="169"/>
      <c r="AL40" s="48"/>
      <c r="AM40" s="48"/>
      <c r="AN40" s="49"/>
      <c r="AO40" s="49"/>
      <c r="AP40" s="4"/>
      <c r="AQ40" s="4"/>
      <c r="AR40" s="4"/>
      <c r="AS40" s="4"/>
      <c r="AT40" s="4"/>
      <c r="AU40" s="4"/>
    </row>
    <row r="41" spans="3:47" ht="17.25" customHeight="1">
      <c r="C41" s="178"/>
      <c r="D41" s="179"/>
      <c r="E41" s="156" t="s">
        <v>205</v>
      </c>
      <c r="F41" s="157"/>
      <c r="G41" s="157"/>
      <c r="H41" s="157"/>
      <c r="I41" s="157"/>
      <c r="J41" s="157"/>
      <c r="K41" s="157"/>
      <c r="L41" s="158"/>
      <c r="M41" s="245"/>
      <c r="N41" s="246"/>
      <c r="O41" s="247"/>
      <c r="P41" s="248"/>
      <c r="Q41" s="249"/>
      <c r="R41" s="250"/>
      <c r="S41" s="248"/>
      <c r="T41" s="249"/>
      <c r="U41" s="250"/>
      <c r="V41" s="163"/>
      <c r="W41" s="164"/>
      <c r="X41" s="163"/>
      <c r="Y41" s="164"/>
      <c r="Z41" s="163"/>
      <c r="AA41" s="164"/>
      <c r="AB41" s="163"/>
      <c r="AC41" s="164"/>
      <c r="AD41" s="163"/>
      <c r="AE41" s="164"/>
      <c r="AF41" s="163"/>
      <c r="AG41" s="164"/>
      <c r="AH41" s="163"/>
      <c r="AI41" s="164"/>
      <c r="AJ41" s="170"/>
      <c r="AK41" s="171"/>
      <c r="AL41" s="48"/>
      <c r="AM41" s="48"/>
      <c r="AN41" s="49"/>
      <c r="AO41" s="49"/>
      <c r="AP41" s="4"/>
      <c r="AQ41" s="4"/>
      <c r="AR41" s="4"/>
      <c r="AS41" s="4"/>
      <c r="AT41" s="4"/>
      <c r="AU41" s="4"/>
    </row>
    <row r="42" spans="3:47" ht="17.25" customHeight="1">
      <c r="C42" s="180"/>
      <c r="D42" s="181"/>
      <c r="E42" s="159"/>
      <c r="F42" s="160"/>
      <c r="G42" s="160"/>
      <c r="H42" s="160"/>
      <c r="I42" s="160"/>
      <c r="J42" s="160"/>
      <c r="K42" s="160"/>
      <c r="L42" s="161"/>
      <c r="M42" s="251"/>
      <c r="N42" s="252"/>
      <c r="O42" s="253"/>
      <c r="P42" s="101">
        <v>1</v>
      </c>
      <c r="Q42" s="254" t="s">
        <v>12</v>
      </c>
      <c r="R42" s="100">
        <v>0</v>
      </c>
      <c r="S42" s="101">
        <v>1</v>
      </c>
      <c r="T42" s="254" t="s">
        <v>12</v>
      </c>
      <c r="U42" s="100">
        <v>1</v>
      </c>
      <c r="V42" s="165"/>
      <c r="W42" s="143"/>
      <c r="X42" s="165"/>
      <c r="Y42" s="143"/>
      <c r="Z42" s="165"/>
      <c r="AA42" s="143"/>
      <c r="AB42" s="165"/>
      <c r="AC42" s="143"/>
      <c r="AD42" s="165"/>
      <c r="AE42" s="143"/>
      <c r="AF42" s="165"/>
      <c r="AG42" s="143"/>
      <c r="AH42" s="165"/>
      <c r="AI42" s="143"/>
      <c r="AJ42" s="172"/>
      <c r="AK42" s="173"/>
      <c r="AL42" s="48"/>
      <c r="AM42" s="48"/>
      <c r="AN42" s="49"/>
      <c r="AO42" s="49"/>
      <c r="AP42" s="4"/>
      <c r="AQ42" s="4"/>
      <c r="AR42" s="4"/>
      <c r="AS42" s="4"/>
      <c r="AT42" s="4"/>
      <c r="AU42" s="4"/>
    </row>
    <row r="43" spans="3:47" ht="17.25" customHeight="1">
      <c r="C43" s="176" t="s">
        <v>240</v>
      </c>
      <c r="D43" s="177"/>
      <c r="E43" s="147" t="s">
        <v>47</v>
      </c>
      <c r="F43" s="148"/>
      <c r="G43" s="148"/>
      <c r="H43" s="148"/>
      <c r="I43" s="148"/>
      <c r="J43" s="148"/>
      <c r="K43" s="148"/>
      <c r="L43" s="149"/>
      <c r="M43" s="242" t="s">
        <v>233</v>
      </c>
      <c r="N43" s="243"/>
      <c r="O43" s="244"/>
      <c r="P43" s="239"/>
      <c r="Q43" s="240"/>
      <c r="R43" s="241"/>
      <c r="S43" s="242" t="s">
        <v>233</v>
      </c>
      <c r="T43" s="243"/>
      <c r="U43" s="244"/>
      <c r="V43" s="162">
        <f t="shared" ref="V43" si="42">COUNTIF(M43:U44,"○")</f>
        <v>0</v>
      </c>
      <c r="W43" s="142"/>
      <c r="X43" s="162">
        <f t="shared" ref="X43" si="43">COUNTIF(M43:U44,"●")</f>
        <v>2</v>
      </c>
      <c r="Y43" s="142"/>
      <c r="Z43" s="162">
        <f t="shared" ref="Z43" si="44">COUNTIF(M43:U44,"△")</f>
        <v>0</v>
      </c>
      <c r="AA43" s="142"/>
      <c r="AB43" s="162">
        <f t="shared" ref="AB43" si="45">V43*3+Z43</f>
        <v>0</v>
      </c>
      <c r="AC43" s="142"/>
      <c r="AD43" s="162">
        <f t="shared" ref="AD43" si="46">SUM(M45,P45,S45)</f>
        <v>0</v>
      </c>
      <c r="AE43" s="142"/>
      <c r="AF43" s="162">
        <f t="shared" ref="AF43" si="47">SUM(O45,R45,U45)</f>
        <v>4</v>
      </c>
      <c r="AG43" s="142"/>
      <c r="AH43" s="162">
        <f t="shared" ref="AH43" si="48">AD43-AF43</f>
        <v>-4</v>
      </c>
      <c r="AI43" s="142"/>
      <c r="AJ43" s="168">
        <v>3</v>
      </c>
      <c r="AK43" s="169"/>
      <c r="AL43" s="48"/>
      <c r="AM43" s="48"/>
      <c r="AN43" s="49"/>
      <c r="AO43" s="49"/>
      <c r="AP43" s="4"/>
      <c r="AQ43" s="4"/>
      <c r="AR43" s="4"/>
      <c r="AS43" s="4"/>
      <c r="AT43" s="4"/>
      <c r="AU43" s="4"/>
    </row>
    <row r="44" spans="3:47" ht="17.25" customHeight="1">
      <c r="C44" s="178"/>
      <c r="D44" s="179"/>
      <c r="E44" s="156" t="s">
        <v>198</v>
      </c>
      <c r="F44" s="157"/>
      <c r="G44" s="157"/>
      <c r="H44" s="157"/>
      <c r="I44" s="157"/>
      <c r="J44" s="157"/>
      <c r="K44" s="157"/>
      <c r="L44" s="158"/>
      <c r="M44" s="248"/>
      <c r="N44" s="249"/>
      <c r="O44" s="250"/>
      <c r="P44" s="245"/>
      <c r="Q44" s="246"/>
      <c r="R44" s="247"/>
      <c r="S44" s="248"/>
      <c r="T44" s="249"/>
      <c r="U44" s="250"/>
      <c r="V44" s="163"/>
      <c r="W44" s="164"/>
      <c r="X44" s="163"/>
      <c r="Y44" s="164"/>
      <c r="Z44" s="163"/>
      <c r="AA44" s="164"/>
      <c r="AB44" s="163"/>
      <c r="AC44" s="164"/>
      <c r="AD44" s="163"/>
      <c r="AE44" s="164"/>
      <c r="AF44" s="163"/>
      <c r="AG44" s="164"/>
      <c r="AH44" s="163"/>
      <c r="AI44" s="164"/>
      <c r="AJ44" s="170"/>
      <c r="AK44" s="171"/>
      <c r="AL44" s="48"/>
      <c r="AM44" s="48"/>
      <c r="AN44" s="49"/>
      <c r="AO44" s="49"/>
      <c r="AP44" s="4"/>
      <c r="AQ44" s="4"/>
      <c r="AR44" s="4"/>
      <c r="AS44" s="4"/>
      <c r="AT44" s="4"/>
      <c r="AU44" s="4"/>
    </row>
    <row r="45" spans="3:47" ht="17.25" customHeight="1">
      <c r="C45" s="180"/>
      <c r="D45" s="181"/>
      <c r="E45" s="159"/>
      <c r="F45" s="160"/>
      <c r="G45" s="160"/>
      <c r="H45" s="160"/>
      <c r="I45" s="160"/>
      <c r="J45" s="160"/>
      <c r="K45" s="160"/>
      <c r="L45" s="161"/>
      <c r="M45" s="101">
        <v>0</v>
      </c>
      <c r="N45" s="254" t="s">
        <v>12</v>
      </c>
      <c r="O45" s="100">
        <v>1</v>
      </c>
      <c r="P45" s="251"/>
      <c r="Q45" s="252"/>
      <c r="R45" s="253"/>
      <c r="S45" s="101">
        <v>0</v>
      </c>
      <c r="T45" s="254" t="s">
        <v>12</v>
      </c>
      <c r="U45" s="100">
        <v>3</v>
      </c>
      <c r="V45" s="165"/>
      <c r="W45" s="143"/>
      <c r="X45" s="165"/>
      <c r="Y45" s="143"/>
      <c r="Z45" s="165"/>
      <c r="AA45" s="143"/>
      <c r="AB45" s="165"/>
      <c r="AC45" s="143"/>
      <c r="AD45" s="165"/>
      <c r="AE45" s="143"/>
      <c r="AF45" s="165"/>
      <c r="AG45" s="143"/>
      <c r="AH45" s="165"/>
      <c r="AI45" s="143"/>
      <c r="AJ45" s="172"/>
      <c r="AK45" s="173"/>
      <c r="AL45" s="48"/>
      <c r="AM45" s="48"/>
      <c r="AN45" s="49"/>
      <c r="AO45" s="49"/>
      <c r="AP45" s="4"/>
      <c r="AQ45" s="4"/>
      <c r="AR45" s="4"/>
      <c r="AS45" s="4"/>
      <c r="AT45" s="4"/>
      <c r="AU45" s="4"/>
    </row>
    <row r="46" spans="3:47" ht="17.25" customHeight="1">
      <c r="C46" s="176" t="s">
        <v>157</v>
      </c>
      <c r="D46" s="177"/>
      <c r="E46" s="147" t="s">
        <v>48</v>
      </c>
      <c r="F46" s="148"/>
      <c r="G46" s="148"/>
      <c r="H46" s="148"/>
      <c r="I46" s="148"/>
      <c r="J46" s="148"/>
      <c r="K46" s="148"/>
      <c r="L46" s="149"/>
      <c r="M46" s="242" t="s">
        <v>234</v>
      </c>
      <c r="N46" s="243"/>
      <c r="O46" s="244"/>
      <c r="P46" s="242" t="s">
        <v>232</v>
      </c>
      <c r="Q46" s="243"/>
      <c r="R46" s="244"/>
      <c r="S46" s="239"/>
      <c r="T46" s="240"/>
      <c r="U46" s="241"/>
      <c r="V46" s="162">
        <f t="shared" ref="V46" si="49">COUNTIF(M46:U47,"○")</f>
        <v>1</v>
      </c>
      <c r="W46" s="142"/>
      <c r="X46" s="162">
        <f t="shared" ref="X46" si="50">COUNTIF(M46:U47,"●")</f>
        <v>0</v>
      </c>
      <c r="Y46" s="142"/>
      <c r="Z46" s="162">
        <f t="shared" ref="Z46" si="51">COUNTIF(M46:U47,"△")</f>
        <v>1</v>
      </c>
      <c r="AA46" s="142"/>
      <c r="AB46" s="162">
        <f t="shared" ref="AB46" si="52">V46*3+Z46</f>
        <v>4</v>
      </c>
      <c r="AC46" s="142"/>
      <c r="AD46" s="162">
        <f t="shared" ref="AD46" si="53">SUM(M48,P48,S48)</f>
        <v>4</v>
      </c>
      <c r="AE46" s="142"/>
      <c r="AF46" s="162">
        <f t="shared" ref="AF46" si="54">SUM(O48,R48,U48)</f>
        <v>1</v>
      </c>
      <c r="AG46" s="142"/>
      <c r="AH46" s="162">
        <f t="shared" ref="AH46" si="55">AD46-AF46</f>
        <v>3</v>
      </c>
      <c r="AI46" s="142"/>
      <c r="AJ46" s="168">
        <v>1</v>
      </c>
      <c r="AK46" s="169"/>
      <c r="AL46" s="48"/>
      <c r="AM46" s="48"/>
      <c r="AN46" s="49"/>
      <c r="AO46" s="49"/>
      <c r="AP46" s="4"/>
      <c r="AQ46" s="4"/>
      <c r="AR46" s="4"/>
      <c r="AS46" s="4"/>
      <c r="AT46" s="4"/>
      <c r="AU46" s="4"/>
    </row>
    <row r="47" spans="3:47" ht="17.25" customHeight="1">
      <c r="C47" s="178"/>
      <c r="D47" s="179"/>
      <c r="E47" s="150" t="s">
        <v>209</v>
      </c>
      <c r="F47" s="151"/>
      <c r="G47" s="151"/>
      <c r="H47" s="151"/>
      <c r="I47" s="151"/>
      <c r="J47" s="151"/>
      <c r="K47" s="151"/>
      <c r="L47" s="152"/>
      <c r="M47" s="248"/>
      <c r="N47" s="249"/>
      <c r="O47" s="250"/>
      <c r="P47" s="248"/>
      <c r="Q47" s="249"/>
      <c r="R47" s="250"/>
      <c r="S47" s="245"/>
      <c r="T47" s="246"/>
      <c r="U47" s="247"/>
      <c r="V47" s="163"/>
      <c r="W47" s="164"/>
      <c r="X47" s="163"/>
      <c r="Y47" s="164"/>
      <c r="Z47" s="163"/>
      <c r="AA47" s="164"/>
      <c r="AB47" s="163"/>
      <c r="AC47" s="164"/>
      <c r="AD47" s="163"/>
      <c r="AE47" s="164"/>
      <c r="AF47" s="163"/>
      <c r="AG47" s="164"/>
      <c r="AH47" s="163"/>
      <c r="AI47" s="164"/>
      <c r="AJ47" s="170"/>
      <c r="AK47" s="171"/>
      <c r="AL47" s="48"/>
      <c r="AM47" s="48"/>
      <c r="AN47" s="49"/>
      <c r="AO47" s="49"/>
      <c r="AP47" s="4"/>
      <c r="AQ47" s="4"/>
      <c r="AR47" s="4"/>
      <c r="AS47" s="4"/>
      <c r="AT47" s="4"/>
      <c r="AU47" s="4"/>
    </row>
    <row r="48" spans="3:47" ht="17.25" customHeight="1">
      <c r="C48" s="180"/>
      <c r="D48" s="181"/>
      <c r="E48" s="153"/>
      <c r="F48" s="154"/>
      <c r="G48" s="154"/>
      <c r="H48" s="154"/>
      <c r="I48" s="154"/>
      <c r="J48" s="154"/>
      <c r="K48" s="154"/>
      <c r="L48" s="155"/>
      <c r="M48" s="101">
        <v>1</v>
      </c>
      <c r="N48" s="254" t="s">
        <v>12</v>
      </c>
      <c r="O48" s="100">
        <v>1</v>
      </c>
      <c r="P48" s="101">
        <v>3</v>
      </c>
      <c r="Q48" s="254" t="s">
        <v>12</v>
      </c>
      <c r="R48" s="100">
        <v>0</v>
      </c>
      <c r="S48" s="251"/>
      <c r="T48" s="252"/>
      <c r="U48" s="253"/>
      <c r="V48" s="165"/>
      <c r="W48" s="143"/>
      <c r="X48" s="165"/>
      <c r="Y48" s="143"/>
      <c r="Z48" s="165"/>
      <c r="AA48" s="143"/>
      <c r="AB48" s="165"/>
      <c r="AC48" s="143"/>
      <c r="AD48" s="165"/>
      <c r="AE48" s="143"/>
      <c r="AF48" s="165"/>
      <c r="AG48" s="143"/>
      <c r="AH48" s="165"/>
      <c r="AI48" s="143"/>
      <c r="AJ48" s="172"/>
      <c r="AK48" s="173"/>
      <c r="AL48" s="49"/>
      <c r="AM48" s="49"/>
      <c r="AN48" s="49"/>
      <c r="AO48" s="49"/>
      <c r="AP48" s="4"/>
      <c r="AQ48" s="4"/>
      <c r="AR48" s="4"/>
      <c r="AS48" s="4"/>
      <c r="AT48" s="4"/>
      <c r="AU48" s="4"/>
    </row>
    <row r="49" spans="9:47" ht="22.5" customHeight="1">
      <c r="I49" s="5"/>
      <c r="J49" s="5"/>
      <c r="K49" s="5"/>
      <c r="L49" s="17"/>
      <c r="M49" s="18"/>
      <c r="N49" s="19"/>
      <c r="O49" s="18"/>
      <c r="P49" s="19"/>
      <c r="Q49" s="18"/>
      <c r="R49" s="4"/>
      <c r="S49" s="4"/>
      <c r="T49" s="4"/>
      <c r="U49" s="4"/>
      <c r="V49" s="4"/>
      <c r="AL49" s="4"/>
      <c r="AM49" s="4"/>
      <c r="AN49" s="4"/>
      <c r="AO49" s="4"/>
      <c r="AP49" s="4"/>
      <c r="AQ49" s="4"/>
      <c r="AR49" s="4"/>
      <c r="AS49" s="4"/>
      <c r="AT49" s="4"/>
      <c r="AU49" s="4"/>
    </row>
    <row r="50" spans="9:47" ht="22.5" customHeight="1">
      <c r="I50" s="5"/>
      <c r="J50" s="5"/>
      <c r="K50" s="5"/>
      <c r="L50" s="18"/>
      <c r="M50" s="26"/>
      <c r="N50" s="18"/>
      <c r="O50" s="18"/>
      <c r="P50" s="18"/>
      <c r="Q50" s="18"/>
      <c r="R50" s="4"/>
      <c r="S50" s="4"/>
      <c r="T50" s="4"/>
      <c r="U50" s="4"/>
      <c r="V50" s="4"/>
      <c r="AL50" s="4"/>
      <c r="AM50" s="4"/>
      <c r="AN50" s="4"/>
      <c r="AO50" s="4"/>
      <c r="AP50" s="4"/>
      <c r="AQ50" s="4"/>
      <c r="AR50" s="4"/>
      <c r="AS50" s="4"/>
      <c r="AT50" s="4"/>
      <c r="AU50" s="4"/>
    </row>
    <row r="51" spans="9:47" ht="22.5" customHeight="1">
      <c r="I51" s="5"/>
      <c r="J51" s="5"/>
      <c r="K51" s="5"/>
      <c r="L51" s="18"/>
      <c r="M51" s="26"/>
      <c r="N51" s="18"/>
      <c r="O51" s="18"/>
      <c r="P51" s="18"/>
      <c r="Q51" s="18"/>
      <c r="R51" s="4"/>
      <c r="S51" s="4"/>
      <c r="T51" s="4"/>
      <c r="U51" s="4"/>
      <c r="V51" s="4"/>
      <c r="AL51" s="4"/>
      <c r="AM51" s="4"/>
      <c r="AN51" s="4"/>
      <c r="AO51" s="4"/>
      <c r="AP51" s="4"/>
      <c r="AQ51" s="4"/>
      <c r="AR51" s="4"/>
      <c r="AS51" s="4"/>
      <c r="AT51" s="4"/>
      <c r="AU51" s="4"/>
    </row>
    <row r="52" spans="9:47" ht="22.5" customHeight="1">
      <c r="I52" s="5"/>
      <c r="J52" s="5"/>
      <c r="K52" s="5"/>
      <c r="L52" s="18"/>
      <c r="M52" s="26"/>
      <c r="N52" s="18"/>
      <c r="O52" s="18"/>
      <c r="P52" s="18"/>
      <c r="Q52" s="18"/>
      <c r="R52" s="4"/>
      <c r="S52" s="4"/>
      <c r="T52" s="4"/>
      <c r="U52" s="4"/>
      <c r="V52" s="4"/>
      <c r="AL52" s="4"/>
      <c r="AM52" s="4"/>
      <c r="AN52" s="4"/>
      <c r="AO52" s="4"/>
      <c r="AP52" s="4"/>
      <c r="AQ52" s="4"/>
      <c r="AR52" s="4"/>
      <c r="AS52" s="4"/>
      <c r="AT52" s="4"/>
      <c r="AU52" s="4"/>
    </row>
    <row r="53" spans="9:47" ht="22.5" customHeight="1">
      <c r="I53" s="5"/>
      <c r="J53" s="5"/>
      <c r="K53" s="5"/>
      <c r="L53" s="18"/>
      <c r="M53" s="26"/>
      <c r="N53" s="18"/>
      <c r="O53" s="18"/>
      <c r="P53" s="18"/>
      <c r="Q53" s="18"/>
      <c r="R53" s="4"/>
      <c r="S53" s="4"/>
      <c r="T53" s="4"/>
      <c r="U53" s="4"/>
      <c r="V53" s="4"/>
      <c r="AL53" s="4"/>
      <c r="AM53" s="4"/>
      <c r="AN53" s="4"/>
      <c r="AO53" s="4"/>
      <c r="AP53" s="4"/>
      <c r="AQ53" s="4"/>
      <c r="AR53" s="4"/>
      <c r="AS53" s="4"/>
      <c r="AT53" s="4"/>
      <c r="AU53" s="4"/>
    </row>
    <row r="54" spans="9:47" ht="22.5" customHeight="1">
      <c r="I54" s="5"/>
      <c r="J54" s="5"/>
      <c r="K54" s="5"/>
      <c r="L54" s="18"/>
      <c r="M54" s="26"/>
      <c r="N54" s="18"/>
      <c r="O54" s="18"/>
      <c r="P54" s="18"/>
      <c r="Q54" s="18"/>
      <c r="R54" s="4"/>
      <c r="S54" s="4"/>
      <c r="T54" s="4"/>
      <c r="U54" s="4"/>
      <c r="V54" s="4"/>
      <c r="AL54" s="4"/>
      <c r="AM54" s="4"/>
      <c r="AN54" s="4"/>
      <c r="AO54" s="4"/>
      <c r="AP54" s="4"/>
      <c r="AQ54" s="4"/>
      <c r="AR54" s="4"/>
      <c r="AS54" s="4"/>
      <c r="AT54" s="4"/>
      <c r="AU54" s="4"/>
    </row>
    <row r="55" spans="9:47" ht="22.5" customHeight="1">
      <c r="I55" s="5"/>
      <c r="J55" s="5"/>
      <c r="K55" s="5"/>
      <c r="L55" s="18"/>
      <c r="M55" s="26"/>
      <c r="N55" s="18"/>
      <c r="O55" s="18"/>
      <c r="P55" s="18"/>
      <c r="Q55" s="18"/>
      <c r="R55" s="4"/>
      <c r="S55" s="4"/>
      <c r="T55" s="4"/>
      <c r="U55" s="4"/>
      <c r="V55" s="4"/>
      <c r="AL55" s="4"/>
      <c r="AM55" s="4"/>
      <c r="AN55" s="4"/>
      <c r="AO55" s="4"/>
      <c r="AP55" s="4"/>
      <c r="AQ55" s="4"/>
      <c r="AR55" s="4"/>
      <c r="AS55" s="4"/>
      <c r="AT55" s="4"/>
      <c r="AU55" s="4"/>
    </row>
    <row r="56" spans="9:47" ht="22.5" customHeight="1">
      <c r="I56" s="5"/>
      <c r="J56" s="5"/>
      <c r="K56" s="5"/>
      <c r="L56" s="18"/>
      <c r="M56" s="26"/>
      <c r="N56" s="18"/>
      <c r="O56" s="18"/>
      <c r="P56" s="18"/>
      <c r="Q56" s="18"/>
      <c r="R56" s="4"/>
      <c r="S56" s="4"/>
      <c r="T56" s="4"/>
      <c r="U56" s="4"/>
      <c r="V56" s="4"/>
      <c r="AL56" s="4"/>
      <c r="AM56" s="4"/>
      <c r="AN56" s="4"/>
      <c r="AO56" s="4"/>
      <c r="AP56" s="4"/>
      <c r="AQ56" s="4"/>
      <c r="AR56" s="4"/>
      <c r="AS56" s="4"/>
      <c r="AT56" s="4"/>
      <c r="AU56" s="4"/>
    </row>
    <row r="57" spans="9:47" ht="22.5" customHeight="1">
      <c r="I57" s="5"/>
      <c r="J57" s="5"/>
      <c r="K57" s="5"/>
      <c r="L57" s="18"/>
      <c r="M57" s="26"/>
      <c r="N57" s="18"/>
      <c r="O57" s="18"/>
      <c r="P57" s="18"/>
      <c r="Q57" s="18"/>
      <c r="R57" s="4"/>
      <c r="S57" s="4"/>
      <c r="T57" s="4"/>
      <c r="U57" s="4"/>
      <c r="V57" s="4"/>
      <c r="AL57" s="4"/>
      <c r="AM57" s="4"/>
      <c r="AN57" s="4"/>
      <c r="AO57" s="4"/>
      <c r="AP57" s="4"/>
      <c r="AQ57" s="4"/>
      <c r="AR57" s="4"/>
      <c r="AS57" s="4"/>
      <c r="AT57" s="4"/>
      <c r="AU57" s="4"/>
    </row>
    <row r="58" spans="9:47" ht="20.25" customHeight="1">
      <c r="I58" s="5"/>
      <c r="J58" s="5"/>
      <c r="K58" s="5"/>
      <c r="L58" s="38"/>
      <c r="M58" s="52"/>
      <c r="N58" s="52"/>
      <c r="O58" s="52"/>
      <c r="P58" s="52"/>
      <c r="Q58" s="52"/>
    </row>
    <row r="59" spans="9:47" ht="20.25" customHeight="1"/>
    <row r="60" spans="9:47" ht="20.25" customHeight="1"/>
  </sheetData>
  <mergeCells count="200">
    <mergeCell ref="AJ31:AK33"/>
    <mergeCell ref="AH31:AI33"/>
    <mergeCell ref="AD22:AE24"/>
    <mergeCell ref="AF22:AG24"/>
    <mergeCell ref="AH22:AI24"/>
    <mergeCell ref="E23:L24"/>
    <mergeCell ref="AJ34:AK36"/>
    <mergeCell ref="Z31:AA33"/>
    <mergeCell ref="AB31:AC33"/>
    <mergeCell ref="V27:W27"/>
    <mergeCell ref="X27:Y27"/>
    <mergeCell ref="M28:O29"/>
    <mergeCell ref="AH34:AI36"/>
    <mergeCell ref="M31:O32"/>
    <mergeCell ref="AD31:AE33"/>
    <mergeCell ref="AF31:AG33"/>
    <mergeCell ref="E29:L30"/>
    <mergeCell ref="E31:L31"/>
    <mergeCell ref="E32:L33"/>
    <mergeCell ref="E22:L22"/>
    <mergeCell ref="AJ19:AK21"/>
    <mergeCell ref="AJ22:AK24"/>
    <mergeCell ref="Z19:AA21"/>
    <mergeCell ref="AB19:AC21"/>
    <mergeCell ref="AD19:AE21"/>
    <mergeCell ref="AF19:AG21"/>
    <mergeCell ref="AH19:AI21"/>
    <mergeCell ref="AJ27:AK27"/>
    <mergeCell ref="AJ28:AK30"/>
    <mergeCell ref="Z27:AA27"/>
    <mergeCell ref="AB27:AC27"/>
    <mergeCell ref="AD27:AE27"/>
    <mergeCell ref="AF27:AG27"/>
    <mergeCell ref="AH27:AI27"/>
    <mergeCell ref="AB28:AC30"/>
    <mergeCell ref="AF28:AG30"/>
    <mergeCell ref="AH28:AI30"/>
    <mergeCell ref="AD28:AE30"/>
    <mergeCell ref="C19:D21"/>
    <mergeCell ref="V19:W21"/>
    <mergeCell ref="X19:Y21"/>
    <mergeCell ref="P19:R20"/>
    <mergeCell ref="S22:U23"/>
    <mergeCell ref="AJ15:AK15"/>
    <mergeCell ref="C16:D18"/>
    <mergeCell ref="V16:W18"/>
    <mergeCell ref="X16:Y18"/>
    <mergeCell ref="Z16:AA18"/>
    <mergeCell ref="AB16:AC18"/>
    <mergeCell ref="AD16:AE18"/>
    <mergeCell ref="AF16:AG18"/>
    <mergeCell ref="AH16:AI18"/>
    <mergeCell ref="AJ16:AK18"/>
    <mergeCell ref="V15:W15"/>
    <mergeCell ref="X15:Y15"/>
    <mergeCell ref="Z15:AA15"/>
    <mergeCell ref="AB15:AC15"/>
    <mergeCell ref="AD15:AE15"/>
    <mergeCell ref="AF15:AG15"/>
    <mergeCell ref="AH15:AI15"/>
    <mergeCell ref="C22:D24"/>
    <mergeCell ref="V22:W24"/>
    <mergeCell ref="AJ7:AK9"/>
    <mergeCell ref="C10:D12"/>
    <mergeCell ref="V10:W12"/>
    <mergeCell ref="X10:Y12"/>
    <mergeCell ref="Z10:AA12"/>
    <mergeCell ref="AB10:AC12"/>
    <mergeCell ref="AD10:AE12"/>
    <mergeCell ref="AF10:AG12"/>
    <mergeCell ref="AH10:AI12"/>
    <mergeCell ref="AJ10:AK12"/>
    <mergeCell ref="Z7:AA9"/>
    <mergeCell ref="AH7:AI9"/>
    <mergeCell ref="C7:D9"/>
    <mergeCell ref="V7:W9"/>
    <mergeCell ref="X7:Y9"/>
    <mergeCell ref="AB7:AC9"/>
    <mergeCell ref="AD7:AE9"/>
    <mergeCell ref="AF7:AG9"/>
    <mergeCell ref="P7:R8"/>
    <mergeCell ref="S10:U11"/>
    <mergeCell ref="M7:O8"/>
    <mergeCell ref="S7:U8"/>
    <mergeCell ref="AH3:AI3"/>
    <mergeCell ref="AJ3:AK3"/>
    <mergeCell ref="C4:D6"/>
    <mergeCell ref="V4:W6"/>
    <mergeCell ref="X4:Y6"/>
    <mergeCell ref="Z4:AA6"/>
    <mergeCell ref="AB4:AC6"/>
    <mergeCell ref="AD4:AE6"/>
    <mergeCell ref="AF4:AG6"/>
    <mergeCell ref="AH4:AI6"/>
    <mergeCell ref="AJ4:AK6"/>
    <mergeCell ref="V3:W3"/>
    <mergeCell ref="X3:Y3"/>
    <mergeCell ref="Z3:AA3"/>
    <mergeCell ref="AB3:AC3"/>
    <mergeCell ref="AD3:AE3"/>
    <mergeCell ref="AF3:AG3"/>
    <mergeCell ref="M4:O5"/>
    <mergeCell ref="P4:R5"/>
    <mergeCell ref="S4:U5"/>
    <mergeCell ref="E4:L4"/>
    <mergeCell ref="E5:L6"/>
    <mergeCell ref="C34:D36"/>
    <mergeCell ref="V34:W36"/>
    <mergeCell ref="X34:Y36"/>
    <mergeCell ref="Z34:AA36"/>
    <mergeCell ref="AB34:AC36"/>
    <mergeCell ref="AD34:AE36"/>
    <mergeCell ref="AF34:AG36"/>
    <mergeCell ref="M34:O35"/>
    <mergeCell ref="P34:R35"/>
    <mergeCell ref="E34:L34"/>
    <mergeCell ref="E35:L36"/>
    <mergeCell ref="C46:D48"/>
    <mergeCell ref="V46:W48"/>
    <mergeCell ref="X46:Y48"/>
    <mergeCell ref="M46:O47"/>
    <mergeCell ref="P46:R47"/>
    <mergeCell ref="C28:D30"/>
    <mergeCell ref="V28:W30"/>
    <mergeCell ref="X28:Y30"/>
    <mergeCell ref="P31:R32"/>
    <mergeCell ref="S34:U35"/>
    <mergeCell ref="C40:D42"/>
    <mergeCell ref="V40:W42"/>
    <mergeCell ref="X40:Y42"/>
    <mergeCell ref="P40:R41"/>
    <mergeCell ref="S40:U41"/>
    <mergeCell ref="C43:D45"/>
    <mergeCell ref="S31:U32"/>
    <mergeCell ref="C31:D33"/>
    <mergeCell ref="V31:W33"/>
    <mergeCell ref="X31:Y33"/>
    <mergeCell ref="E40:L40"/>
    <mergeCell ref="E41:L42"/>
    <mergeCell ref="E43:L43"/>
    <mergeCell ref="E44:L45"/>
    <mergeCell ref="AD46:AE48"/>
    <mergeCell ref="M40:O41"/>
    <mergeCell ref="P43:R44"/>
    <mergeCell ref="M10:O11"/>
    <mergeCell ref="P10:R11"/>
    <mergeCell ref="P16:R17"/>
    <mergeCell ref="S16:U17"/>
    <mergeCell ref="M19:O20"/>
    <mergeCell ref="S19:U20"/>
    <mergeCell ref="M22:O23"/>
    <mergeCell ref="P22:R23"/>
    <mergeCell ref="P28:R29"/>
    <mergeCell ref="S28:U29"/>
    <mergeCell ref="M16:O17"/>
    <mergeCell ref="S46:U47"/>
    <mergeCell ref="Z40:AA42"/>
    <mergeCell ref="AB40:AC42"/>
    <mergeCell ref="AD40:AE42"/>
    <mergeCell ref="M43:O44"/>
    <mergeCell ref="S43:U44"/>
    <mergeCell ref="Z28:AA30"/>
    <mergeCell ref="X22:Y24"/>
    <mergeCell ref="Z22:AA24"/>
    <mergeCell ref="AB22:AC24"/>
    <mergeCell ref="AF46:AG48"/>
    <mergeCell ref="AH46:AI48"/>
    <mergeCell ref="AF39:AG39"/>
    <mergeCell ref="AJ40:AK42"/>
    <mergeCell ref="AJ43:AK45"/>
    <mergeCell ref="V43:W45"/>
    <mergeCell ref="X43:Y45"/>
    <mergeCell ref="Z43:AA45"/>
    <mergeCell ref="AB43:AC45"/>
    <mergeCell ref="AD43:AE45"/>
    <mergeCell ref="AF43:AG45"/>
    <mergeCell ref="AH43:AI45"/>
    <mergeCell ref="AJ46:AK48"/>
    <mergeCell ref="AH39:AI39"/>
    <mergeCell ref="AF40:AG42"/>
    <mergeCell ref="AH40:AI42"/>
    <mergeCell ref="AJ39:AK39"/>
    <mergeCell ref="AB39:AC39"/>
    <mergeCell ref="AD39:AE39"/>
    <mergeCell ref="V39:W39"/>
    <mergeCell ref="X39:Y39"/>
    <mergeCell ref="Z39:AA39"/>
    <mergeCell ref="Z46:AA48"/>
    <mergeCell ref="AB46:AC48"/>
    <mergeCell ref="E46:L46"/>
    <mergeCell ref="E47:L48"/>
    <mergeCell ref="E7:L7"/>
    <mergeCell ref="E8:L9"/>
    <mergeCell ref="E10:L10"/>
    <mergeCell ref="E11:L12"/>
    <mergeCell ref="E16:L16"/>
    <mergeCell ref="E17:L18"/>
    <mergeCell ref="E19:L19"/>
    <mergeCell ref="E20:L21"/>
    <mergeCell ref="E28:L28"/>
  </mergeCells>
  <phoneticPr fontId="4"/>
  <dataValidations count="2">
    <dataValidation type="list" allowBlank="1" showInputMessage="1" sqref="M4:U5 M16:U17 M28:U29 M40:U41" xr:uid="{00000000-0002-0000-0100-000000000000}">
      <formula1>$AT$4:$AT$6</formula1>
    </dataValidation>
    <dataValidation type="list" allowBlank="1" showInputMessage="1" showErrorMessage="1" sqref="M7:U8 M10:U11 M19:U20 M22:U23 M31:U32 M34:U35 M43:U44 M46:U47" xr:uid="{00000000-0002-0000-0100-000001000000}">
      <formula1>$AT$4:$AT$6</formula1>
    </dataValidation>
  </dataValidations>
  <pageMargins left="0.64" right="0.21" top="0.55118110236220474" bottom="0.43307086614173229" header="0.51181102362204722" footer="0.1968503937007874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activeCell="M24" sqref="M24"/>
    </sheetView>
  </sheetViews>
  <sheetFormatPr defaultColWidth="9" defaultRowHeight="13.2"/>
  <cols>
    <col min="1" max="1" width="9" style="54"/>
    <col min="2" max="2" width="12.77734375" style="54" customWidth="1"/>
    <col min="3" max="5" width="3.109375" style="54" customWidth="1"/>
    <col min="6" max="6" width="3.109375" style="55" customWidth="1"/>
    <col min="7" max="9" width="3.109375" style="54" customWidth="1"/>
    <col min="10" max="10" width="9" style="54"/>
    <col min="11" max="11" width="12.77734375" style="54" customWidth="1"/>
    <col min="12" max="16384" width="9" style="54"/>
  </cols>
  <sheetData>
    <row r="1" spans="1:11" ht="16.2">
      <c r="A1" s="53" t="s">
        <v>201</v>
      </c>
    </row>
    <row r="2" spans="1:11" ht="16.2">
      <c r="A2" s="53"/>
    </row>
    <row r="3" spans="1:11">
      <c r="F3" s="55" t="s">
        <v>64</v>
      </c>
    </row>
    <row r="4" spans="1:11" ht="17.25" customHeight="1">
      <c r="A4" s="125" t="s">
        <v>18</v>
      </c>
      <c r="B4" s="128" t="s">
        <v>244</v>
      </c>
      <c r="C4" s="182">
        <v>0</v>
      </c>
      <c r="D4" s="183" t="s">
        <v>52</v>
      </c>
      <c r="E4" s="56">
        <v>0</v>
      </c>
      <c r="F4" s="56" t="s">
        <v>53</v>
      </c>
      <c r="G4" s="56">
        <v>2</v>
      </c>
      <c r="H4" s="183" t="s">
        <v>54</v>
      </c>
      <c r="I4" s="182">
        <v>3</v>
      </c>
      <c r="J4" s="125" t="s">
        <v>62</v>
      </c>
      <c r="K4" s="129" t="s">
        <v>245</v>
      </c>
    </row>
    <row r="5" spans="1:11" ht="17.25" customHeight="1">
      <c r="A5" s="180" t="s">
        <v>238</v>
      </c>
      <c r="B5" s="181"/>
      <c r="C5" s="182"/>
      <c r="D5" s="183"/>
      <c r="E5" s="56">
        <v>0</v>
      </c>
      <c r="F5" s="56" t="s">
        <v>53</v>
      </c>
      <c r="G5" s="56">
        <v>1</v>
      </c>
      <c r="H5" s="183"/>
      <c r="I5" s="182"/>
      <c r="J5" s="180" t="s">
        <v>243</v>
      </c>
      <c r="K5" s="181"/>
    </row>
    <row r="6" spans="1:11" ht="17.25" customHeight="1">
      <c r="A6" s="4"/>
      <c r="B6" s="4"/>
      <c r="E6" s="56"/>
      <c r="F6" s="56"/>
      <c r="G6" s="56"/>
      <c r="J6" s="4"/>
      <c r="K6" s="4"/>
    </row>
    <row r="7" spans="1:11" ht="17.25" customHeight="1">
      <c r="A7" s="4"/>
      <c r="B7" s="4"/>
      <c r="E7" s="56"/>
      <c r="F7" s="56" t="s">
        <v>65</v>
      </c>
      <c r="G7" s="56"/>
      <c r="J7" s="4"/>
      <c r="K7" s="4"/>
    </row>
    <row r="8" spans="1:11" ht="17.25" customHeight="1">
      <c r="A8" s="125" t="s">
        <v>55</v>
      </c>
      <c r="B8" s="127" t="s">
        <v>246</v>
      </c>
      <c r="C8" s="182">
        <v>5</v>
      </c>
      <c r="D8" s="183" t="s">
        <v>52</v>
      </c>
      <c r="E8" s="56">
        <v>2</v>
      </c>
      <c r="F8" s="56" t="s">
        <v>53</v>
      </c>
      <c r="G8" s="56">
        <v>0</v>
      </c>
      <c r="H8" s="183" t="s">
        <v>54</v>
      </c>
      <c r="I8" s="182">
        <v>1</v>
      </c>
      <c r="J8" s="125" t="s">
        <v>63</v>
      </c>
      <c r="K8" s="126"/>
    </row>
    <row r="9" spans="1:11" ht="17.25" customHeight="1">
      <c r="A9" s="180" t="s">
        <v>220</v>
      </c>
      <c r="B9" s="181"/>
      <c r="C9" s="182"/>
      <c r="D9" s="183"/>
      <c r="E9" s="56">
        <v>3</v>
      </c>
      <c r="F9" s="56" t="s">
        <v>53</v>
      </c>
      <c r="G9" s="56">
        <v>1</v>
      </c>
      <c r="H9" s="183"/>
      <c r="I9" s="182"/>
      <c r="J9" s="180" t="s">
        <v>192</v>
      </c>
      <c r="K9" s="181"/>
    </row>
    <row r="10" spans="1:11" ht="17.25" customHeight="1">
      <c r="A10" s="4"/>
      <c r="B10" s="4"/>
      <c r="C10" s="4"/>
      <c r="D10" s="4"/>
      <c r="E10" s="56"/>
      <c r="F10" s="56"/>
      <c r="G10" s="56"/>
      <c r="H10" s="4"/>
      <c r="I10" s="4"/>
      <c r="J10" s="4"/>
      <c r="K10" s="4"/>
    </row>
    <row r="11" spans="1:11" ht="17.25" customHeight="1">
      <c r="A11" s="4"/>
      <c r="B11" s="4"/>
      <c r="C11" s="4"/>
      <c r="D11" s="4"/>
      <c r="E11" s="56"/>
      <c r="F11" s="56" t="s">
        <v>72</v>
      </c>
      <c r="G11" s="56"/>
      <c r="H11" s="4"/>
      <c r="I11" s="4"/>
      <c r="J11" s="4"/>
      <c r="K11" s="4"/>
    </row>
    <row r="12" spans="1:11" ht="17.25" customHeight="1">
      <c r="A12" s="125" t="s">
        <v>56</v>
      </c>
      <c r="B12" s="126"/>
      <c r="C12" s="182">
        <v>0</v>
      </c>
      <c r="D12" s="183" t="s">
        <v>52</v>
      </c>
      <c r="E12" s="56">
        <v>0</v>
      </c>
      <c r="F12" s="56" t="s">
        <v>53</v>
      </c>
      <c r="G12" s="56">
        <v>1</v>
      </c>
      <c r="H12" s="183" t="s">
        <v>54</v>
      </c>
      <c r="I12" s="182">
        <v>6</v>
      </c>
      <c r="J12" s="125" t="s">
        <v>57</v>
      </c>
      <c r="K12" s="126"/>
    </row>
    <row r="13" spans="1:11" ht="17.25" customHeight="1">
      <c r="A13" s="180" t="s">
        <v>200</v>
      </c>
      <c r="B13" s="181"/>
      <c r="C13" s="182"/>
      <c r="D13" s="183"/>
      <c r="E13" s="56">
        <v>0</v>
      </c>
      <c r="F13" s="56" t="s">
        <v>53</v>
      </c>
      <c r="G13" s="56">
        <v>5</v>
      </c>
      <c r="H13" s="183"/>
      <c r="I13" s="182"/>
      <c r="J13" s="180" t="s">
        <v>212</v>
      </c>
      <c r="K13" s="181"/>
    </row>
    <row r="14" spans="1:11" ht="17.25" customHeight="1">
      <c r="A14" s="4"/>
      <c r="B14" s="4"/>
      <c r="C14" s="4"/>
      <c r="D14" s="4"/>
      <c r="E14" s="56"/>
      <c r="F14" s="56"/>
      <c r="G14" s="56"/>
      <c r="H14" s="4"/>
      <c r="I14" s="4"/>
      <c r="J14" s="4"/>
      <c r="K14" s="4"/>
    </row>
    <row r="15" spans="1:11" ht="17.25" customHeight="1">
      <c r="A15" s="4"/>
      <c r="B15" s="4"/>
      <c r="C15" s="4"/>
      <c r="D15" s="4"/>
      <c r="E15" s="56"/>
      <c r="F15" s="56" t="s">
        <v>69</v>
      </c>
      <c r="G15" s="56"/>
      <c r="H15" s="4"/>
      <c r="I15" s="4"/>
      <c r="J15" s="4"/>
      <c r="K15" s="4"/>
    </row>
    <row r="16" spans="1:11" ht="17.25" customHeight="1">
      <c r="A16" s="125" t="s">
        <v>19</v>
      </c>
      <c r="B16" s="126"/>
      <c r="C16" s="182">
        <v>0</v>
      </c>
      <c r="D16" s="183" t="s">
        <v>52</v>
      </c>
      <c r="E16" s="56">
        <v>0</v>
      </c>
      <c r="F16" s="56" t="s">
        <v>53</v>
      </c>
      <c r="G16" s="56">
        <v>0</v>
      </c>
      <c r="H16" s="183" t="s">
        <v>54</v>
      </c>
      <c r="I16" s="182">
        <v>1</v>
      </c>
      <c r="J16" s="125" t="s">
        <v>20</v>
      </c>
      <c r="K16" s="126"/>
    </row>
    <row r="17" spans="1:11" ht="17.25" customHeight="1">
      <c r="A17" s="180" t="s">
        <v>150</v>
      </c>
      <c r="B17" s="181"/>
      <c r="C17" s="182"/>
      <c r="D17" s="183"/>
      <c r="E17" s="56">
        <v>0</v>
      </c>
      <c r="F17" s="56" t="s">
        <v>53</v>
      </c>
      <c r="G17" s="56">
        <v>1</v>
      </c>
      <c r="H17" s="183"/>
      <c r="I17" s="182"/>
      <c r="J17" s="180" t="s">
        <v>151</v>
      </c>
      <c r="K17" s="181"/>
    </row>
    <row r="18" spans="1:11" ht="17.25" customHeight="1">
      <c r="A18" s="4"/>
      <c r="B18" s="4"/>
      <c r="C18" s="4"/>
      <c r="D18" s="4"/>
      <c r="E18" s="56"/>
      <c r="F18" s="56"/>
      <c r="G18" s="56"/>
      <c r="H18" s="4"/>
      <c r="I18" s="4"/>
      <c r="J18" s="4"/>
      <c r="K18" s="4"/>
    </row>
    <row r="19" spans="1:11" ht="17.25" customHeight="1">
      <c r="A19" s="4"/>
      <c r="B19" s="4"/>
      <c r="C19" s="4"/>
      <c r="D19" s="4"/>
      <c r="E19" s="56"/>
      <c r="F19" s="56" t="s">
        <v>70</v>
      </c>
      <c r="G19" s="56"/>
      <c r="H19" s="4"/>
      <c r="I19" s="4"/>
      <c r="J19" s="4"/>
      <c r="K19" s="4"/>
    </row>
    <row r="20" spans="1:11" ht="17.25" customHeight="1">
      <c r="A20" s="125" t="s">
        <v>59</v>
      </c>
      <c r="B20" s="126"/>
      <c r="C20" s="182">
        <v>2</v>
      </c>
      <c r="D20" s="183" t="s">
        <v>52</v>
      </c>
      <c r="E20" s="56">
        <v>1</v>
      </c>
      <c r="F20" s="56" t="s">
        <v>53</v>
      </c>
      <c r="G20" s="56">
        <v>0</v>
      </c>
      <c r="H20" s="183" t="s">
        <v>54</v>
      </c>
      <c r="I20" s="182">
        <v>2</v>
      </c>
      <c r="J20" s="125" t="s">
        <v>58</v>
      </c>
      <c r="K20" s="126"/>
    </row>
    <row r="21" spans="1:11" ht="17.25" customHeight="1">
      <c r="A21" s="180" t="s">
        <v>152</v>
      </c>
      <c r="B21" s="181"/>
      <c r="C21" s="182"/>
      <c r="D21" s="183"/>
      <c r="E21" s="56">
        <v>1</v>
      </c>
      <c r="F21" s="56" t="s">
        <v>53</v>
      </c>
      <c r="G21" s="56">
        <v>2</v>
      </c>
      <c r="H21" s="183"/>
      <c r="I21" s="182"/>
      <c r="J21" s="180" t="s">
        <v>191</v>
      </c>
      <c r="K21" s="181"/>
    </row>
    <row r="22" spans="1:11" ht="17.25" customHeight="1">
      <c r="A22" s="4"/>
      <c r="B22" s="4"/>
      <c r="C22" s="4"/>
      <c r="D22" s="4"/>
      <c r="E22" s="56">
        <v>3</v>
      </c>
      <c r="F22" s="56" t="s">
        <v>242</v>
      </c>
      <c r="G22" s="56">
        <v>4</v>
      </c>
      <c r="H22" s="4"/>
      <c r="I22" s="4"/>
      <c r="J22" s="4"/>
      <c r="K22" s="4"/>
    </row>
    <row r="23" spans="1:11" ht="17.25" customHeight="1">
      <c r="A23" s="4"/>
      <c r="B23" s="4"/>
      <c r="C23" s="4"/>
      <c r="D23" s="4"/>
      <c r="E23" s="56"/>
      <c r="F23" s="56" t="s">
        <v>71</v>
      </c>
      <c r="G23" s="56"/>
      <c r="H23" s="4"/>
      <c r="I23" s="4"/>
      <c r="J23" s="4"/>
      <c r="K23" s="4"/>
    </row>
    <row r="24" spans="1:11" ht="17.25" customHeight="1">
      <c r="A24" s="125" t="s">
        <v>60</v>
      </c>
      <c r="B24" s="126"/>
      <c r="C24" s="182">
        <v>1</v>
      </c>
      <c r="D24" s="183" t="s">
        <v>52</v>
      </c>
      <c r="E24" s="56">
        <v>1</v>
      </c>
      <c r="F24" s="56" t="s">
        <v>53</v>
      </c>
      <c r="G24" s="56">
        <v>1</v>
      </c>
      <c r="H24" s="183" t="s">
        <v>54</v>
      </c>
      <c r="I24" s="182">
        <v>3</v>
      </c>
      <c r="J24" s="125" t="s">
        <v>61</v>
      </c>
      <c r="K24" s="126"/>
    </row>
    <row r="25" spans="1:11" ht="17.25" customHeight="1">
      <c r="A25" s="180" t="s">
        <v>210</v>
      </c>
      <c r="B25" s="181"/>
      <c r="C25" s="182"/>
      <c r="D25" s="183"/>
      <c r="E25" s="56">
        <v>0</v>
      </c>
      <c r="F25" s="56" t="s">
        <v>53</v>
      </c>
      <c r="G25" s="56">
        <v>2</v>
      </c>
      <c r="H25" s="183"/>
      <c r="I25" s="182"/>
      <c r="J25" s="180" t="s">
        <v>207</v>
      </c>
      <c r="K25" s="181"/>
    </row>
    <row r="26" spans="1:11" ht="17.25" customHeight="1"/>
    <row r="27" spans="1:11" ht="17.25" customHeight="1"/>
    <row r="28" spans="1:11" ht="17.25" customHeight="1">
      <c r="A28" s="54" t="s">
        <v>248</v>
      </c>
      <c r="B28" s="54" t="s">
        <v>249</v>
      </c>
      <c r="C28" s="54" t="s">
        <v>250</v>
      </c>
    </row>
    <row r="29" spans="1:11" ht="17.25" customHeight="1">
      <c r="A29" s="54" t="s">
        <v>247</v>
      </c>
      <c r="B29" s="54" t="s">
        <v>251</v>
      </c>
      <c r="C29" s="54" t="s">
        <v>252</v>
      </c>
    </row>
    <row r="30" spans="1:11" ht="17.25" customHeight="1"/>
    <row r="31" spans="1:11" ht="17.25" customHeight="1"/>
    <row r="32" spans="1:11" ht="17.25" customHeight="1"/>
    <row r="33" ht="17.25" customHeight="1"/>
    <row r="34" ht="17.25" customHeight="1"/>
    <row r="35" ht="17.25" customHeight="1"/>
    <row r="36" ht="17.25" customHeight="1"/>
    <row r="37" ht="17.25" customHeight="1"/>
    <row r="38" ht="17.25" customHeight="1"/>
    <row r="39" ht="17.25" customHeight="1"/>
  </sheetData>
  <mergeCells count="36">
    <mergeCell ref="H16:H17"/>
    <mergeCell ref="I16:I17"/>
    <mergeCell ref="C4:C5"/>
    <mergeCell ref="D4:D5"/>
    <mergeCell ref="H4:H5"/>
    <mergeCell ref="I4:I5"/>
    <mergeCell ref="C8:C9"/>
    <mergeCell ref="D8:D9"/>
    <mergeCell ref="H8:H9"/>
    <mergeCell ref="I8:I9"/>
    <mergeCell ref="A5:B5"/>
    <mergeCell ref="J5:K5"/>
    <mergeCell ref="A9:B9"/>
    <mergeCell ref="J9:K9"/>
    <mergeCell ref="A13:B13"/>
    <mergeCell ref="J13:K13"/>
    <mergeCell ref="C12:C13"/>
    <mergeCell ref="D12:D13"/>
    <mergeCell ref="H12:H13"/>
    <mergeCell ref="I12:I13"/>
    <mergeCell ref="A17:B17"/>
    <mergeCell ref="J17:K17"/>
    <mergeCell ref="A21:B21"/>
    <mergeCell ref="J21:K21"/>
    <mergeCell ref="A25:B25"/>
    <mergeCell ref="J25:K25"/>
    <mergeCell ref="C20:C21"/>
    <mergeCell ref="D20:D21"/>
    <mergeCell ref="H20:H21"/>
    <mergeCell ref="I20:I21"/>
    <mergeCell ref="C24:C25"/>
    <mergeCell ref="D24:D25"/>
    <mergeCell ref="H24:H25"/>
    <mergeCell ref="I24:I25"/>
    <mergeCell ref="C16:C17"/>
    <mergeCell ref="D16:D17"/>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5"/>
  <sheetViews>
    <sheetView tabSelected="1" view="pageBreakPreview" topLeftCell="A13" zoomScaleNormal="100" zoomScaleSheetLayoutView="100" workbookViewId="0">
      <selection activeCell="AL43" sqref="AL43"/>
    </sheetView>
  </sheetViews>
  <sheetFormatPr defaultColWidth="2.109375" defaultRowHeight="13.5" customHeight="1"/>
  <cols>
    <col min="1" max="4" width="2.109375" style="58"/>
    <col min="5" max="5" width="8.77734375" style="58" bestFit="1" customWidth="1"/>
    <col min="6" max="11" width="2.109375" style="58"/>
    <col min="12" max="12" width="4.33203125" style="58" customWidth="1"/>
    <col min="13" max="13" width="15.88671875" style="58" bestFit="1" customWidth="1"/>
    <col min="14" max="16" width="2.109375" style="58"/>
    <col min="17" max="17" width="4.33203125" style="58" customWidth="1"/>
    <col min="18" max="18" width="14.77734375" style="58" bestFit="1" customWidth="1"/>
    <col min="19" max="22" width="2.109375" style="58"/>
    <col min="23" max="23" width="2.109375" style="59"/>
    <col min="24" max="31" width="2.109375" style="58"/>
    <col min="32" max="43" width="2.21875" style="58" customWidth="1"/>
    <col min="44" max="49" width="2.109375" style="58"/>
    <col min="50" max="50" width="5" style="58" bestFit="1" customWidth="1"/>
    <col min="51" max="51" width="17" style="58" bestFit="1" customWidth="1"/>
    <col min="52" max="53" width="2.109375" style="58"/>
    <col min="54" max="54" width="2.6640625" style="58" bestFit="1" customWidth="1"/>
    <col min="55" max="55" width="5" style="58" bestFit="1" customWidth="1"/>
    <col min="56" max="56" width="16.21875" style="58" bestFit="1" customWidth="1"/>
    <col min="57" max="60" width="2.109375" style="58"/>
    <col min="61" max="61" width="2.6640625" style="58" bestFit="1" customWidth="1"/>
    <col min="62" max="66" width="2.109375" style="58"/>
    <col min="67" max="67" width="2.109375" style="58" customWidth="1"/>
    <col min="68" max="16384" width="2.109375" style="58"/>
  </cols>
  <sheetData>
    <row r="1" spans="1:43" ht="13.5" customHeight="1">
      <c r="A1" s="57" t="s">
        <v>202</v>
      </c>
      <c r="AI1" s="208"/>
      <c r="AJ1" s="208"/>
      <c r="AK1" s="208"/>
      <c r="AL1" s="208"/>
      <c r="AM1" s="208"/>
      <c r="AN1" s="208"/>
      <c r="AO1" s="208"/>
    </row>
    <row r="2" spans="1:43" ht="13.5" customHeight="1">
      <c r="B2" s="58" t="s">
        <v>132</v>
      </c>
      <c r="E2" s="60">
        <v>44401</v>
      </c>
    </row>
    <row r="3" spans="1:43" ht="13.5" customHeight="1">
      <c r="A3" s="209" t="s">
        <v>73</v>
      </c>
      <c r="B3" s="210"/>
      <c r="C3" s="210"/>
      <c r="D3" s="211"/>
      <c r="E3" s="209" t="s">
        <v>74</v>
      </c>
      <c r="F3" s="210"/>
      <c r="G3" s="210"/>
      <c r="H3" s="211"/>
      <c r="I3" s="209" t="s">
        <v>75</v>
      </c>
      <c r="J3" s="210"/>
      <c r="K3" s="210"/>
      <c r="L3" s="61" t="s">
        <v>76</v>
      </c>
      <c r="M3" s="62"/>
      <c r="N3" s="62"/>
      <c r="O3" s="62"/>
      <c r="P3" s="62"/>
      <c r="Q3" s="63"/>
      <c r="R3" s="63"/>
      <c r="S3" s="63"/>
      <c r="T3" s="64"/>
      <c r="U3" s="209" t="s">
        <v>77</v>
      </c>
      <c r="V3" s="210"/>
      <c r="W3" s="210"/>
      <c r="X3" s="210"/>
      <c r="Y3" s="211"/>
      <c r="Z3" s="209" t="s">
        <v>78</v>
      </c>
      <c r="AA3" s="210"/>
      <c r="AB3" s="210"/>
      <c r="AC3" s="210"/>
      <c r="AD3" s="211"/>
      <c r="AE3" s="65"/>
      <c r="AF3" s="66"/>
      <c r="AG3" s="66"/>
      <c r="AH3" s="62" t="s">
        <v>79</v>
      </c>
      <c r="AI3" s="66"/>
      <c r="AJ3" s="66"/>
      <c r="AK3" s="66"/>
      <c r="AL3" s="66"/>
      <c r="AM3" s="66"/>
      <c r="AN3" s="62" t="s">
        <v>80</v>
      </c>
      <c r="AO3" s="66"/>
      <c r="AP3" s="66"/>
      <c r="AQ3" s="67"/>
    </row>
    <row r="4" spans="1:43" ht="13.5" customHeight="1">
      <c r="A4" s="209" t="s">
        <v>81</v>
      </c>
      <c r="B4" s="210"/>
      <c r="C4" s="210"/>
      <c r="D4" s="211"/>
      <c r="E4" s="212">
        <v>0.36458333333333331</v>
      </c>
      <c r="F4" s="210"/>
      <c r="G4" s="210"/>
      <c r="H4" s="211"/>
      <c r="I4" s="209"/>
      <c r="J4" s="210"/>
      <c r="K4" s="210"/>
      <c r="L4" s="61"/>
      <c r="M4" s="62"/>
      <c r="N4" s="62"/>
      <c r="O4" s="62"/>
      <c r="P4" s="62" t="s">
        <v>82</v>
      </c>
      <c r="Q4" s="63"/>
      <c r="R4" s="63"/>
      <c r="S4" s="63"/>
      <c r="T4" s="64"/>
      <c r="U4" s="62"/>
      <c r="V4" s="62"/>
      <c r="W4" s="68"/>
      <c r="X4" s="62"/>
      <c r="Y4" s="62"/>
      <c r="Z4" s="62"/>
      <c r="AA4" s="62"/>
      <c r="AB4" s="62"/>
      <c r="AC4" s="62"/>
      <c r="AD4" s="62"/>
      <c r="AE4" s="66"/>
      <c r="AF4" s="66"/>
      <c r="AG4" s="66"/>
      <c r="AH4" s="62"/>
      <c r="AI4" s="66"/>
      <c r="AJ4" s="66"/>
      <c r="AK4" s="66"/>
      <c r="AL4" s="66"/>
      <c r="AM4" s="66"/>
      <c r="AN4" s="62"/>
      <c r="AO4" s="66"/>
      <c r="AP4" s="66"/>
      <c r="AQ4" s="67"/>
    </row>
    <row r="5" spans="1:43" ht="13.5" customHeight="1">
      <c r="A5" s="194" t="s">
        <v>96</v>
      </c>
      <c r="B5" s="195"/>
      <c r="C5" s="195"/>
      <c r="D5" s="196"/>
      <c r="E5" s="197">
        <v>0.39583333333333331</v>
      </c>
      <c r="F5" s="198"/>
      <c r="G5" s="198"/>
      <c r="H5" s="199"/>
      <c r="I5" s="203" t="s">
        <v>83</v>
      </c>
      <c r="J5" s="204"/>
      <c r="K5" s="205"/>
      <c r="L5" s="69" t="s">
        <v>114</v>
      </c>
      <c r="M5" s="109" t="s">
        <v>203</v>
      </c>
      <c r="N5" s="70"/>
      <c r="O5" s="70"/>
      <c r="P5" s="71" t="s">
        <v>84</v>
      </c>
      <c r="Q5" s="72" t="s">
        <v>115</v>
      </c>
      <c r="R5" s="109" t="s">
        <v>204</v>
      </c>
      <c r="S5" s="72"/>
      <c r="T5" s="73"/>
      <c r="U5" s="204" t="s">
        <v>33</v>
      </c>
      <c r="V5" s="204"/>
      <c r="W5" s="74" t="s">
        <v>134</v>
      </c>
      <c r="X5" s="204" t="s">
        <v>131</v>
      </c>
      <c r="Y5" s="204"/>
      <c r="Z5" s="206">
        <v>6</v>
      </c>
      <c r="AA5" s="185"/>
      <c r="AB5" s="70" t="s">
        <v>84</v>
      </c>
      <c r="AC5" s="184">
        <v>0</v>
      </c>
      <c r="AD5" s="207"/>
      <c r="AE5" s="75" t="s">
        <v>85</v>
      </c>
      <c r="AF5" s="185">
        <v>3</v>
      </c>
      <c r="AG5" s="185"/>
      <c r="AH5" s="70" t="s">
        <v>84</v>
      </c>
      <c r="AI5" s="184">
        <v>0</v>
      </c>
      <c r="AJ5" s="184"/>
      <c r="AK5" s="76" t="s">
        <v>86</v>
      </c>
      <c r="AL5" s="185">
        <v>3</v>
      </c>
      <c r="AM5" s="185"/>
      <c r="AN5" s="70" t="s">
        <v>84</v>
      </c>
      <c r="AO5" s="184">
        <v>0</v>
      </c>
      <c r="AP5" s="184"/>
      <c r="AQ5" s="77" t="s">
        <v>87</v>
      </c>
    </row>
    <row r="6" spans="1:43" ht="13.5" customHeight="1">
      <c r="A6" s="186" t="s">
        <v>97</v>
      </c>
      <c r="B6" s="187"/>
      <c r="C6" s="187"/>
      <c r="D6" s="188"/>
      <c r="E6" s="200"/>
      <c r="F6" s="201"/>
      <c r="G6" s="201"/>
      <c r="H6" s="202"/>
      <c r="I6" s="189" t="s">
        <v>88</v>
      </c>
      <c r="J6" s="190"/>
      <c r="K6" s="191"/>
      <c r="L6" s="78" t="s">
        <v>122</v>
      </c>
      <c r="M6" s="108" t="s">
        <v>191</v>
      </c>
      <c r="N6" s="79"/>
      <c r="O6" s="79"/>
      <c r="P6" s="80" t="s">
        <v>84</v>
      </c>
      <c r="Q6" s="81" t="s">
        <v>123</v>
      </c>
      <c r="R6" s="108" t="s">
        <v>192</v>
      </c>
      <c r="S6" s="81"/>
      <c r="T6" s="82"/>
      <c r="U6" s="190" t="s">
        <v>129</v>
      </c>
      <c r="V6" s="190"/>
      <c r="W6" s="83" t="s">
        <v>134</v>
      </c>
      <c r="X6" s="190" t="s">
        <v>130</v>
      </c>
      <c r="Y6" s="190"/>
      <c r="Z6" s="192">
        <v>0</v>
      </c>
      <c r="AA6" s="193"/>
      <c r="AB6" s="79" t="s">
        <v>89</v>
      </c>
      <c r="AC6" s="213">
        <v>2</v>
      </c>
      <c r="AD6" s="214"/>
      <c r="AE6" s="84" t="s">
        <v>90</v>
      </c>
      <c r="AF6" s="193">
        <v>0</v>
      </c>
      <c r="AG6" s="193"/>
      <c r="AH6" s="79" t="s">
        <v>89</v>
      </c>
      <c r="AI6" s="213">
        <v>2</v>
      </c>
      <c r="AJ6" s="213"/>
      <c r="AK6" s="85" t="s">
        <v>91</v>
      </c>
      <c r="AL6" s="193">
        <v>0</v>
      </c>
      <c r="AM6" s="193"/>
      <c r="AN6" s="79" t="s">
        <v>89</v>
      </c>
      <c r="AO6" s="213">
        <v>0</v>
      </c>
      <c r="AP6" s="213"/>
      <c r="AQ6" s="86" t="s">
        <v>92</v>
      </c>
    </row>
    <row r="7" spans="1:43" ht="13.5" customHeight="1">
      <c r="A7" s="194" t="s">
        <v>98</v>
      </c>
      <c r="B7" s="195"/>
      <c r="C7" s="195"/>
      <c r="D7" s="196"/>
      <c r="E7" s="197">
        <v>0.42708333333333331</v>
      </c>
      <c r="F7" s="198"/>
      <c r="G7" s="198"/>
      <c r="H7" s="199"/>
      <c r="I7" s="203" t="s">
        <v>93</v>
      </c>
      <c r="J7" s="204"/>
      <c r="K7" s="205"/>
      <c r="L7" s="69" t="s">
        <v>116</v>
      </c>
      <c r="M7" s="109" t="s">
        <v>214</v>
      </c>
      <c r="N7" s="70"/>
      <c r="O7" s="70"/>
      <c r="P7" s="71" t="s">
        <v>84</v>
      </c>
      <c r="Q7" s="72" t="s">
        <v>117</v>
      </c>
      <c r="R7" s="109" t="s">
        <v>215</v>
      </c>
      <c r="S7" s="72"/>
      <c r="T7" s="73"/>
      <c r="U7" s="204" t="s">
        <v>31</v>
      </c>
      <c r="V7" s="204"/>
      <c r="W7" s="74" t="s">
        <v>134</v>
      </c>
      <c r="X7" s="204" t="s">
        <v>30</v>
      </c>
      <c r="Y7" s="204"/>
      <c r="Z7" s="206">
        <v>7</v>
      </c>
      <c r="AA7" s="185"/>
      <c r="AB7" s="70" t="s">
        <v>84</v>
      </c>
      <c r="AC7" s="184">
        <v>1</v>
      </c>
      <c r="AD7" s="207"/>
      <c r="AE7" s="75" t="s">
        <v>85</v>
      </c>
      <c r="AF7" s="185">
        <v>5</v>
      </c>
      <c r="AG7" s="185"/>
      <c r="AH7" s="70" t="s">
        <v>84</v>
      </c>
      <c r="AI7" s="184">
        <v>0</v>
      </c>
      <c r="AJ7" s="184"/>
      <c r="AK7" s="76" t="s">
        <v>86</v>
      </c>
      <c r="AL7" s="185">
        <v>2</v>
      </c>
      <c r="AM7" s="185"/>
      <c r="AN7" s="70" t="s">
        <v>84</v>
      </c>
      <c r="AO7" s="184">
        <v>1</v>
      </c>
      <c r="AP7" s="184"/>
      <c r="AQ7" s="77" t="s">
        <v>87</v>
      </c>
    </row>
    <row r="8" spans="1:43" ht="13.5" customHeight="1">
      <c r="A8" s="186" t="s">
        <v>99</v>
      </c>
      <c r="B8" s="187"/>
      <c r="C8" s="187"/>
      <c r="D8" s="188"/>
      <c r="E8" s="200"/>
      <c r="F8" s="201"/>
      <c r="G8" s="201"/>
      <c r="H8" s="202"/>
      <c r="I8" s="189" t="s">
        <v>95</v>
      </c>
      <c r="J8" s="190"/>
      <c r="K8" s="191"/>
      <c r="L8" s="78" t="s">
        <v>125</v>
      </c>
      <c r="M8" s="108" t="s">
        <v>150</v>
      </c>
      <c r="N8" s="79"/>
      <c r="O8" s="79"/>
      <c r="P8" s="80" t="s">
        <v>84</v>
      </c>
      <c r="Q8" s="81" t="s">
        <v>124</v>
      </c>
      <c r="R8" s="108" t="s">
        <v>200</v>
      </c>
      <c r="S8" s="81"/>
      <c r="T8" s="82"/>
      <c r="U8" s="190" t="s">
        <v>29</v>
      </c>
      <c r="V8" s="190"/>
      <c r="W8" s="83" t="s">
        <v>134</v>
      </c>
      <c r="X8" s="190" t="s">
        <v>17</v>
      </c>
      <c r="Y8" s="190"/>
      <c r="Z8" s="192">
        <v>1</v>
      </c>
      <c r="AA8" s="193"/>
      <c r="AB8" s="79" t="s">
        <v>89</v>
      </c>
      <c r="AC8" s="213">
        <v>2</v>
      </c>
      <c r="AD8" s="214"/>
      <c r="AE8" s="84" t="s">
        <v>90</v>
      </c>
      <c r="AF8" s="193">
        <v>1</v>
      </c>
      <c r="AG8" s="193"/>
      <c r="AH8" s="79" t="s">
        <v>89</v>
      </c>
      <c r="AI8" s="213">
        <v>1</v>
      </c>
      <c r="AJ8" s="213"/>
      <c r="AK8" s="85" t="s">
        <v>91</v>
      </c>
      <c r="AL8" s="193">
        <v>0</v>
      </c>
      <c r="AM8" s="193"/>
      <c r="AN8" s="79" t="s">
        <v>89</v>
      </c>
      <c r="AO8" s="213">
        <v>1</v>
      </c>
      <c r="AP8" s="213"/>
      <c r="AQ8" s="86" t="s">
        <v>92</v>
      </c>
    </row>
    <row r="9" spans="1:43" ht="13.5" customHeight="1">
      <c r="A9" s="194" t="s">
        <v>100</v>
      </c>
      <c r="B9" s="195"/>
      <c r="C9" s="195"/>
      <c r="D9" s="196"/>
      <c r="E9" s="197">
        <v>0.45833333333333298</v>
      </c>
      <c r="F9" s="198"/>
      <c r="G9" s="198"/>
      <c r="H9" s="199"/>
      <c r="I9" s="203" t="s">
        <v>93</v>
      </c>
      <c r="J9" s="204"/>
      <c r="K9" s="205"/>
      <c r="L9" s="69" t="s">
        <v>119</v>
      </c>
      <c r="M9" s="109" t="s">
        <v>216</v>
      </c>
      <c r="N9" s="70"/>
      <c r="O9" s="70"/>
      <c r="P9" s="71" t="s">
        <v>84</v>
      </c>
      <c r="Q9" s="72" t="s">
        <v>121</v>
      </c>
      <c r="R9" s="109" t="s">
        <v>209</v>
      </c>
      <c r="S9" s="72"/>
      <c r="T9" s="73"/>
      <c r="U9" s="204" t="s">
        <v>23</v>
      </c>
      <c r="V9" s="204"/>
      <c r="W9" s="74" t="s">
        <v>134</v>
      </c>
      <c r="X9" s="204" t="s">
        <v>22</v>
      </c>
      <c r="Y9" s="204"/>
      <c r="Z9" s="206">
        <v>4</v>
      </c>
      <c r="AA9" s="185"/>
      <c r="AB9" s="70" t="s">
        <v>84</v>
      </c>
      <c r="AC9" s="184">
        <v>0</v>
      </c>
      <c r="AD9" s="207"/>
      <c r="AE9" s="75" t="s">
        <v>85</v>
      </c>
      <c r="AF9" s="185">
        <v>2</v>
      </c>
      <c r="AG9" s="185"/>
      <c r="AH9" s="70" t="s">
        <v>84</v>
      </c>
      <c r="AI9" s="184">
        <v>0</v>
      </c>
      <c r="AJ9" s="184"/>
      <c r="AK9" s="76" t="s">
        <v>86</v>
      </c>
      <c r="AL9" s="185">
        <v>2</v>
      </c>
      <c r="AM9" s="185"/>
      <c r="AN9" s="70" t="s">
        <v>84</v>
      </c>
      <c r="AO9" s="184">
        <v>0</v>
      </c>
      <c r="AP9" s="184"/>
      <c r="AQ9" s="77" t="s">
        <v>87</v>
      </c>
    </row>
    <row r="10" spans="1:43" ht="13.5" customHeight="1">
      <c r="A10" s="186" t="s">
        <v>101</v>
      </c>
      <c r="B10" s="187"/>
      <c r="C10" s="187"/>
      <c r="D10" s="188"/>
      <c r="E10" s="200"/>
      <c r="F10" s="201"/>
      <c r="G10" s="201"/>
      <c r="H10" s="202"/>
      <c r="I10" s="189" t="s">
        <v>95</v>
      </c>
      <c r="J10" s="190"/>
      <c r="K10" s="191"/>
      <c r="L10" s="78" t="s">
        <v>126</v>
      </c>
      <c r="M10" s="108" t="s">
        <v>211</v>
      </c>
      <c r="N10" s="79"/>
      <c r="O10" s="79"/>
      <c r="P10" s="80" t="s">
        <v>84</v>
      </c>
      <c r="Q10" s="81" t="s">
        <v>127</v>
      </c>
      <c r="R10" s="108" t="s">
        <v>213</v>
      </c>
      <c r="S10" s="81"/>
      <c r="T10" s="82"/>
      <c r="U10" s="190" t="s">
        <v>21</v>
      </c>
      <c r="V10" s="190"/>
      <c r="W10" s="83" t="s">
        <v>134</v>
      </c>
      <c r="X10" s="190" t="s">
        <v>128</v>
      </c>
      <c r="Y10" s="190"/>
      <c r="Z10" s="192">
        <v>0</v>
      </c>
      <c r="AA10" s="193"/>
      <c r="AB10" s="79" t="s">
        <v>89</v>
      </c>
      <c r="AC10" s="213">
        <v>10</v>
      </c>
      <c r="AD10" s="214"/>
      <c r="AE10" s="84" t="s">
        <v>90</v>
      </c>
      <c r="AF10" s="193">
        <v>0</v>
      </c>
      <c r="AG10" s="193"/>
      <c r="AH10" s="79" t="s">
        <v>89</v>
      </c>
      <c r="AI10" s="213">
        <v>6</v>
      </c>
      <c r="AJ10" s="213"/>
      <c r="AK10" s="85" t="s">
        <v>91</v>
      </c>
      <c r="AL10" s="193">
        <v>0</v>
      </c>
      <c r="AM10" s="193"/>
      <c r="AN10" s="79" t="s">
        <v>89</v>
      </c>
      <c r="AO10" s="213">
        <v>4</v>
      </c>
      <c r="AP10" s="213"/>
      <c r="AQ10" s="86" t="s">
        <v>92</v>
      </c>
    </row>
    <row r="11" spans="1:43" ht="13.5" customHeight="1">
      <c r="A11" s="194" t="s">
        <v>102</v>
      </c>
      <c r="B11" s="195"/>
      <c r="C11" s="195"/>
      <c r="D11" s="196"/>
      <c r="E11" s="197">
        <v>0.48958333333333298</v>
      </c>
      <c r="F11" s="198"/>
      <c r="G11" s="198"/>
      <c r="H11" s="199"/>
      <c r="I11" s="203" t="s">
        <v>93</v>
      </c>
      <c r="J11" s="204"/>
      <c r="K11" s="205"/>
      <c r="L11" s="69" t="s">
        <v>114</v>
      </c>
      <c r="M11" s="109" t="s">
        <v>203</v>
      </c>
      <c r="N11" s="70"/>
      <c r="O11" s="70"/>
      <c r="P11" s="71" t="s">
        <v>84</v>
      </c>
      <c r="Q11" s="72" t="s">
        <v>122</v>
      </c>
      <c r="R11" s="109" t="s">
        <v>205</v>
      </c>
      <c r="S11" s="72"/>
      <c r="T11" s="73"/>
      <c r="U11" s="204" t="s">
        <v>33</v>
      </c>
      <c r="V11" s="204"/>
      <c r="W11" s="74" t="s">
        <v>134</v>
      </c>
      <c r="X11" s="204" t="s">
        <v>129</v>
      </c>
      <c r="Y11" s="204"/>
      <c r="Z11" s="206">
        <v>7</v>
      </c>
      <c r="AA11" s="185"/>
      <c r="AB11" s="70" t="s">
        <v>84</v>
      </c>
      <c r="AC11" s="184">
        <v>0</v>
      </c>
      <c r="AD11" s="207"/>
      <c r="AE11" s="75" t="s">
        <v>85</v>
      </c>
      <c r="AF11" s="185">
        <v>4</v>
      </c>
      <c r="AG11" s="185"/>
      <c r="AH11" s="70" t="s">
        <v>84</v>
      </c>
      <c r="AI11" s="184">
        <v>0</v>
      </c>
      <c r="AJ11" s="184"/>
      <c r="AK11" s="76" t="s">
        <v>86</v>
      </c>
      <c r="AL11" s="185">
        <v>3</v>
      </c>
      <c r="AM11" s="185"/>
      <c r="AN11" s="70" t="s">
        <v>84</v>
      </c>
      <c r="AO11" s="184">
        <v>0</v>
      </c>
      <c r="AP11" s="184"/>
      <c r="AQ11" s="77" t="s">
        <v>87</v>
      </c>
    </row>
    <row r="12" spans="1:43" ht="13.5" customHeight="1">
      <c r="A12" s="186" t="s">
        <v>103</v>
      </c>
      <c r="B12" s="187"/>
      <c r="C12" s="187"/>
      <c r="D12" s="188"/>
      <c r="E12" s="200"/>
      <c r="F12" s="201"/>
      <c r="G12" s="201"/>
      <c r="H12" s="202"/>
      <c r="I12" s="189" t="s">
        <v>95</v>
      </c>
      <c r="J12" s="190"/>
      <c r="K12" s="191"/>
      <c r="L12" s="78" t="s">
        <v>115</v>
      </c>
      <c r="M12" s="108" t="s">
        <v>152</v>
      </c>
      <c r="N12" s="79"/>
      <c r="O12" s="79"/>
      <c r="P12" s="80" t="s">
        <v>84</v>
      </c>
      <c r="Q12" s="81" t="s">
        <v>123</v>
      </c>
      <c r="R12" s="108" t="s">
        <v>192</v>
      </c>
      <c r="S12" s="81"/>
      <c r="T12" s="82"/>
      <c r="U12" s="190" t="s">
        <v>131</v>
      </c>
      <c r="V12" s="190"/>
      <c r="W12" s="83" t="s">
        <v>134</v>
      </c>
      <c r="X12" s="190" t="s">
        <v>130</v>
      </c>
      <c r="Y12" s="190"/>
      <c r="Z12" s="192">
        <v>0</v>
      </c>
      <c r="AA12" s="193"/>
      <c r="AB12" s="79" t="s">
        <v>89</v>
      </c>
      <c r="AC12" s="213">
        <v>1</v>
      </c>
      <c r="AD12" s="214"/>
      <c r="AE12" s="84" t="s">
        <v>90</v>
      </c>
      <c r="AF12" s="193">
        <v>0</v>
      </c>
      <c r="AG12" s="193"/>
      <c r="AH12" s="79" t="s">
        <v>89</v>
      </c>
      <c r="AI12" s="213">
        <v>1</v>
      </c>
      <c r="AJ12" s="213"/>
      <c r="AK12" s="85" t="s">
        <v>91</v>
      </c>
      <c r="AL12" s="193">
        <v>0</v>
      </c>
      <c r="AM12" s="193"/>
      <c r="AN12" s="79" t="s">
        <v>89</v>
      </c>
      <c r="AO12" s="213">
        <v>0</v>
      </c>
      <c r="AP12" s="213"/>
      <c r="AQ12" s="86" t="s">
        <v>92</v>
      </c>
    </row>
    <row r="13" spans="1:43" ht="13.5" customHeight="1">
      <c r="A13" s="194" t="s">
        <v>104</v>
      </c>
      <c r="B13" s="195"/>
      <c r="C13" s="195"/>
      <c r="D13" s="196"/>
      <c r="E13" s="197">
        <v>0.52083333333333304</v>
      </c>
      <c r="F13" s="198"/>
      <c r="G13" s="198"/>
      <c r="H13" s="199"/>
      <c r="I13" s="203" t="s">
        <v>93</v>
      </c>
      <c r="J13" s="204"/>
      <c r="K13" s="205"/>
      <c r="L13" s="69" t="s">
        <v>116</v>
      </c>
      <c r="M13" s="109" t="s">
        <v>214</v>
      </c>
      <c r="N13" s="70"/>
      <c r="O13" s="70"/>
      <c r="P13" s="71" t="s">
        <v>84</v>
      </c>
      <c r="Q13" s="72" t="s">
        <v>125</v>
      </c>
      <c r="R13" s="109" t="s">
        <v>150</v>
      </c>
      <c r="S13" s="72"/>
      <c r="T13" s="73"/>
      <c r="U13" s="204" t="s">
        <v>31</v>
      </c>
      <c r="V13" s="204"/>
      <c r="W13" s="74" t="s">
        <v>134</v>
      </c>
      <c r="X13" s="204" t="s">
        <v>29</v>
      </c>
      <c r="Y13" s="204"/>
      <c r="Z13" s="206">
        <v>7</v>
      </c>
      <c r="AA13" s="185"/>
      <c r="AB13" s="70" t="s">
        <v>84</v>
      </c>
      <c r="AC13" s="184">
        <v>0</v>
      </c>
      <c r="AD13" s="207"/>
      <c r="AE13" s="75" t="s">
        <v>85</v>
      </c>
      <c r="AF13" s="185">
        <v>3</v>
      </c>
      <c r="AG13" s="185"/>
      <c r="AH13" s="70" t="s">
        <v>84</v>
      </c>
      <c r="AI13" s="184">
        <v>0</v>
      </c>
      <c r="AJ13" s="184"/>
      <c r="AK13" s="76" t="s">
        <v>86</v>
      </c>
      <c r="AL13" s="185">
        <v>4</v>
      </c>
      <c r="AM13" s="185"/>
      <c r="AN13" s="70" t="s">
        <v>84</v>
      </c>
      <c r="AO13" s="184">
        <v>0</v>
      </c>
      <c r="AP13" s="184"/>
      <c r="AQ13" s="77" t="s">
        <v>87</v>
      </c>
    </row>
    <row r="14" spans="1:43" ht="13.5" customHeight="1">
      <c r="A14" s="186" t="s">
        <v>105</v>
      </c>
      <c r="B14" s="187"/>
      <c r="C14" s="187"/>
      <c r="D14" s="188"/>
      <c r="E14" s="200"/>
      <c r="F14" s="201"/>
      <c r="G14" s="201"/>
      <c r="H14" s="202"/>
      <c r="I14" s="189" t="s">
        <v>95</v>
      </c>
      <c r="J14" s="190"/>
      <c r="K14" s="191"/>
      <c r="L14" s="78" t="s">
        <v>117</v>
      </c>
      <c r="M14" s="108" t="s">
        <v>207</v>
      </c>
      <c r="N14" s="79"/>
      <c r="O14" s="79"/>
      <c r="P14" s="80" t="s">
        <v>84</v>
      </c>
      <c r="Q14" s="81" t="s">
        <v>124</v>
      </c>
      <c r="R14" s="108" t="s">
        <v>200</v>
      </c>
      <c r="S14" s="81"/>
      <c r="T14" s="82"/>
      <c r="U14" s="190" t="s">
        <v>30</v>
      </c>
      <c r="V14" s="190"/>
      <c r="W14" s="83" t="s">
        <v>134</v>
      </c>
      <c r="X14" s="190" t="s">
        <v>17</v>
      </c>
      <c r="Y14" s="190"/>
      <c r="Z14" s="192">
        <v>0</v>
      </c>
      <c r="AA14" s="193"/>
      <c r="AB14" s="79" t="s">
        <v>89</v>
      </c>
      <c r="AC14" s="213">
        <v>2</v>
      </c>
      <c r="AD14" s="214"/>
      <c r="AE14" s="84" t="s">
        <v>90</v>
      </c>
      <c r="AF14" s="193">
        <v>0</v>
      </c>
      <c r="AG14" s="193"/>
      <c r="AH14" s="79" t="s">
        <v>89</v>
      </c>
      <c r="AI14" s="213">
        <v>1</v>
      </c>
      <c r="AJ14" s="213"/>
      <c r="AK14" s="85" t="s">
        <v>91</v>
      </c>
      <c r="AL14" s="193">
        <v>0</v>
      </c>
      <c r="AM14" s="193"/>
      <c r="AN14" s="79" t="s">
        <v>89</v>
      </c>
      <c r="AO14" s="213">
        <v>1</v>
      </c>
      <c r="AP14" s="213"/>
      <c r="AQ14" s="86" t="s">
        <v>92</v>
      </c>
    </row>
    <row r="15" spans="1:43" ht="13.5" customHeight="1">
      <c r="A15" s="194" t="s">
        <v>106</v>
      </c>
      <c r="B15" s="195"/>
      <c r="C15" s="195"/>
      <c r="D15" s="196"/>
      <c r="E15" s="197">
        <v>0.55208333333333304</v>
      </c>
      <c r="F15" s="198"/>
      <c r="G15" s="198"/>
      <c r="H15" s="199"/>
      <c r="I15" s="203" t="s">
        <v>93</v>
      </c>
      <c r="J15" s="204"/>
      <c r="K15" s="205"/>
      <c r="L15" s="69" t="s">
        <v>119</v>
      </c>
      <c r="M15" s="109" t="s">
        <v>216</v>
      </c>
      <c r="N15" s="70"/>
      <c r="O15" s="70"/>
      <c r="P15" s="71" t="s">
        <v>84</v>
      </c>
      <c r="Q15" s="72" t="s">
        <v>126</v>
      </c>
      <c r="R15" s="109" t="s">
        <v>211</v>
      </c>
      <c r="S15" s="72"/>
      <c r="T15" s="73"/>
      <c r="U15" s="204" t="s">
        <v>23</v>
      </c>
      <c r="V15" s="204"/>
      <c r="W15" s="74" t="s">
        <v>134</v>
      </c>
      <c r="X15" s="204" t="s">
        <v>21</v>
      </c>
      <c r="Y15" s="204"/>
      <c r="Z15" s="206">
        <v>8</v>
      </c>
      <c r="AA15" s="185"/>
      <c r="AB15" s="70" t="s">
        <v>84</v>
      </c>
      <c r="AC15" s="184">
        <v>0</v>
      </c>
      <c r="AD15" s="207"/>
      <c r="AE15" s="75" t="s">
        <v>85</v>
      </c>
      <c r="AF15" s="185">
        <v>4</v>
      </c>
      <c r="AG15" s="185"/>
      <c r="AH15" s="70" t="s">
        <v>84</v>
      </c>
      <c r="AI15" s="184">
        <v>0</v>
      </c>
      <c r="AJ15" s="184"/>
      <c r="AK15" s="76" t="s">
        <v>86</v>
      </c>
      <c r="AL15" s="185">
        <v>4</v>
      </c>
      <c r="AM15" s="185"/>
      <c r="AN15" s="70" t="s">
        <v>84</v>
      </c>
      <c r="AO15" s="184">
        <v>0</v>
      </c>
      <c r="AP15" s="184"/>
      <c r="AQ15" s="77" t="s">
        <v>87</v>
      </c>
    </row>
    <row r="16" spans="1:43" ht="13.5" customHeight="1">
      <c r="A16" s="186" t="s">
        <v>107</v>
      </c>
      <c r="B16" s="187"/>
      <c r="C16" s="187"/>
      <c r="D16" s="188"/>
      <c r="E16" s="200"/>
      <c r="F16" s="201"/>
      <c r="G16" s="201"/>
      <c r="H16" s="202"/>
      <c r="I16" s="189" t="s">
        <v>95</v>
      </c>
      <c r="J16" s="190"/>
      <c r="K16" s="191"/>
      <c r="L16" s="78" t="s">
        <v>121</v>
      </c>
      <c r="M16" s="108" t="s">
        <v>151</v>
      </c>
      <c r="N16" s="79"/>
      <c r="O16" s="79"/>
      <c r="P16" s="80" t="s">
        <v>84</v>
      </c>
      <c r="Q16" s="81" t="s">
        <v>127</v>
      </c>
      <c r="R16" s="108" t="s">
        <v>212</v>
      </c>
      <c r="S16" s="81"/>
      <c r="T16" s="82"/>
      <c r="U16" s="190" t="s">
        <v>22</v>
      </c>
      <c r="V16" s="190"/>
      <c r="W16" s="83" t="s">
        <v>134</v>
      </c>
      <c r="X16" s="190" t="s">
        <v>128</v>
      </c>
      <c r="Y16" s="190"/>
      <c r="Z16" s="192">
        <v>0</v>
      </c>
      <c r="AA16" s="193"/>
      <c r="AB16" s="79" t="s">
        <v>89</v>
      </c>
      <c r="AC16" s="213">
        <v>4</v>
      </c>
      <c r="AD16" s="214"/>
      <c r="AE16" s="84" t="s">
        <v>90</v>
      </c>
      <c r="AF16" s="193">
        <v>0</v>
      </c>
      <c r="AG16" s="193"/>
      <c r="AH16" s="79" t="s">
        <v>89</v>
      </c>
      <c r="AI16" s="213">
        <v>1</v>
      </c>
      <c r="AJ16" s="213"/>
      <c r="AK16" s="85" t="s">
        <v>91</v>
      </c>
      <c r="AL16" s="193">
        <v>0</v>
      </c>
      <c r="AM16" s="193"/>
      <c r="AN16" s="79" t="s">
        <v>89</v>
      </c>
      <c r="AO16" s="213">
        <v>3</v>
      </c>
      <c r="AP16" s="213"/>
      <c r="AQ16" s="86" t="s">
        <v>92</v>
      </c>
    </row>
    <row r="17" spans="1:43" ht="13.5" customHeight="1">
      <c r="A17" s="194" t="s">
        <v>108</v>
      </c>
      <c r="B17" s="195"/>
      <c r="C17" s="195"/>
      <c r="D17" s="196"/>
      <c r="E17" s="197">
        <v>0.58333333333333304</v>
      </c>
      <c r="F17" s="198"/>
      <c r="G17" s="198"/>
      <c r="H17" s="199"/>
      <c r="I17" s="203" t="s">
        <v>93</v>
      </c>
      <c r="J17" s="204"/>
      <c r="K17" s="205"/>
      <c r="L17" s="69" t="s">
        <v>114</v>
      </c>
      <c r="M17" s="109" t="s">
        <v>203</v>
      </c>
      <c r="N17" s="70"/>
      <c r="O17" s="70"/>
      <c r="P17" s="71" t="s">
        <v>84</v>
      </c>
      <c r="Q17" s="72" t="s">
        <v>123</v>
      </c>
      <c r="R17" s="109" t="s">
        <v>206</v>
      </c>
      <c r="S17" s="72"/>
      <c r="T17" s="73"/>
      <c r="U17" s="204" t="s">
        <v>131</v>
      </c>
      <c r="V17" s="204"/>
      <c r="W17" s="74" t="s">
        <v>134</v>
      </c>
      <c r="X17" s="204" t="s">
        <v>129</v>
      </c>
      <c r="Y17" s="204"/>
      <c r="Z17" s="206">
        <v>4</v>
      </c>
      <c r="AA17" s="185"/>
      <c r="AB17" s="70" t="s">
        <v>84</v>
      </c>
      <c r="AC17" s="184">
        <v>0</v>
      </c>
      <c r="AD17" s="207"/>
      <c r="AE17" s="75" t="s">
        <v>85</v>
      </c>
      <c r="AF17" s="185">
        <v>2</v>
      </c>
      <c r="AG17" s="185"/>
      <c r="AH17" s="70" t="s">
        <v>84</v>
      </c>
      <c r="AI17" s="184">
        <v>0</v>
      </c>
      <c r="AJ17" s="184"/>
      <c r="AK17" s="76" t="s">
        <v>86</v>
      </c>
      <c r="AL17" s="185">
        <v>2</v>
      </c>
      <c r="AM17" s="185"/>
      <c r="AN17" s="70" t="s">
        <v>84</v>
      </c>
      <c r="AO17" s="184">
        <v>0</v>
      </c>
      <c r="AP17" s="184"/>
      <c r="AQ17" s="77" t="s">
        <v>87</v>
      </c>
    </row>
    <row r="18" spans="1:43" ht="13.5" customHeight="1">
      <c r="A18" s="186" t="s">
        <v>109</v>
      </c>
      <c r="B18" s="187"/>
      <c r="C18" s="187"/>
      <c r="D18" s="188"/>
      <c r="E18" s="200"/>
      <c r="F18" s="201"/>
      <c r="G18" s="201"/>
      <c r="H18" s="202"/>
      <c r="I18" s="189" t="s">
        <v>95</v>
      </c>
      <c r="J18" s="190"/>
      <c r="K18" s="191"/>
      <c r="L18" s="78" t="s">
        <v>115</v>
      </c>
      <c r="M18" s="108" t="s">
        <v>152</v>
      </c>
      <c r="N18" s="79"/>
      <c r="O18" s="79"/>
      <c r="P18" s="80" t="s">
        <v>84</v>
      </c>
      <c r="Q18" s="81" t="s">
        <v>122</v>
      </c>
      <c r="R18" s="108" t="s">
        <v>191</v>
      </c>
      <c r="S18" s="81"/>
      <c r="T18" s="82"/>
      <c r="U18" s="190" t="s">
        <v>33</v>
      </c>
      <c r="V18" s="190"/>
      <c r="W18" s="83" t="s">
        <v>134</v>
      </c>
      <c r="X18" s="190" t="s">
        <v>130</v>
      </c>
      <c r="Y18" s="190"/>
      <c r="Z18" s="192">
        <v>2</v>
      </c>
      <c r="AA18" s="193"/>
      <c r="AB18" s="79" t="s">
        <v>89</v>
      </c>
      <c r="AC18" s="213">
        <v>0</v>
      </c>
      <c r="AD18" s="214"/>
      <c r="AE18" s="84" t="s">
        <v>90</v>
      </c>
      <c r="AF18" s="193">
        <v>1</v>
      </c>
      <c r="AG18" s="193"/>
      <c r="AH18" s="79" t="s">
        <v>89</v>
      </c>
      <c r="AI18" s="213">
        <v>0</v>
      </c>
      <c r="AJ18" s="213"/>
      <c r="AK18" s="85" t="s">
        <v>91</v>
      </c>
      <c r="AL18" s="193">
        <v>1</v>
      </c>
      <c r="AM18" s="193"/>
      <c r="AN18" s="79" t="s">
        <v>89</v>
      </c>
      <c r="AO18" s="213">
        <v>0</v>
      </c>
      <c r="AP18" s="213"/>
      <c r="AQ18" s="86" t="s">
        <v>92</v>
      </c>
    </row>
    <row r="19" spans="1:43" ht="13.5" customHeight="1">
      <c r="A19" s="194" t="s">
        <v>110</v>
      </c>
      <c r="B19" s="195"/>
      <c r="C19" s="195"/>
      <c r="D19" s="196"/>
      <c r="E19" s="197">
        <v>0.61458333333333304</v>
      </c>
      <c r="F19" s="198"/>
      <c r="G19" s="198"/>
      <c r="H19" s="199"/>
      <c r="I19" s="203" t="s">
        <v>93</v>
      </c>
      <c r="J19" s="204"/>
      <c r="K19" s="205"/>
      <c r="L19" s="69" t="s">
        <v>116</v>
      </c>
      <c r="M19" s="109" t="s">
        <v>214</v>
      </c>
      <c r="N19" s="70"/>
      <c r="O19" s="70"/>
      <c r="P19" s="71" t="s">
        <v>84</v>
      </c>
      <c r="Q19" s="72" t="s">
        <v>124</v>
      </c>
      <c r="R19" s="109" t="s">
        <v>208</v>
      </c>
      <c r="S19" s="72"/>
      <c r="T19" s="73"/>
      <c r="U19" s="204" t="s">
        <v>31</v>
      </c>
      <c r="V19" s="204"/>
      <c r="W19" s="74" t="s">
        <v>134</v>
      </c>
      <c r="X19" s="204" t="s">
        <v>17</v>
      </c>
      <c r="Y19" s="204"/>
      <c r="Z19" s="206">
        <v>0</v>
      </c>
      <c r="AA19" s="185"/>
      <c r="AB19" s="70" t="s">
        <v>84</v>
      </c>
      <c r="AC19" s="184">
        <v>0</v>
      </c>
      <c r="AD19" s="207"/>
      <c r="AE19" s="75" t="s">
        <v>85</v>
      </c>
      <c r="AF19" s="185">
        <v>0</v>
      </c>
      <c r="AG19" s="185"/>
      <c r="AH19" s="70" t="s">
        <v>84</v>
      </c>
      <c r="AI19" s="184">
        <v>0</v>
      </c>
      <c r="AJ19" s="184"/>
      <c r="AK19" s="76" t="s">
        <v>86</v>
      </c>
      <c r="AL19" s="185">
        <v>0</v>
      </c>
      <c r="AM19" s="185"/>
      <c r="AN19" s="70" t="s">
        <v>84</v>
      </c>
      <c r="AO19" s="184">
        <v>0</v>
      </c>
      <c r="AP19" s="184"/>
      <c r="AQ19" s="77" t="s">
        <v>87</v>
      </c>
    </row>
    <row r="20" spans="1:43" ht="13.5" customHeight="1">
      <c r="A20" s="186" t="s">
        <v>111</v>
      </c>
      <c r="B20" s="187"/>
      <c r="C20" s="187"/>
      <c r="D20" s="188"/>
      <c r="E20" s="200"/>
      <c r="F20" s="201"/>
      <c r="G20" s="201"/>
      <c r="H20" s="202"/>
      <c r="I20" s="189" t="s">
        <v>95</v>
      </c>
      <c r="J20" s="190"/>
      <c r="K20" s="191"/>
      <c r="L20" s="78" t="s">
        <v>117</v>
      </c>
      <c r="M20" s="108" t="s">
        <v>207</v>
      </c>
      <c r="N20" s="79"/>
      <c r="O20" s="79"/>
      <c r="P20" s="80" t="s">
        <v>84</v>
      </c>
      <c r="Q20" s="81" t="s">
        <v>125</v>
      </c>
      <c r="R20" s="108" t="s">
        <v>150</v>
      </c>
      <c r="S20" s="81"/>
      <c r="T20" s="82"/>
      <c r="U20" s="190" t="s">
        <v>30</v>
      </c>
      <c r="V20" s="190"/>
      <c r="W20" s="83" t="s">
        <v>134</v>
      </c>
      <c r="X20" s="190" t="s">
        <v>29</v>
      </c>
      <c r="Y20" s="190"/>
      <c r="Z20" s="192">
        <v>1</v>
      </c>
      <c r="AA20" s="193"/>
      <c r="AB20" s="79" t="s">
        <v>89</v>
      </c>
      <c r="AC20" s="213">
        <v>2</v>
      </c>
      <c r="AD20" s="214"/>
      <c r="AE20" s="84" t="s">
        <v>90</v>
      </c>
      <c r="AF20" s="193">
        <v>1</v>
      </c>
      <c r="AG20" s="193"/>
      <c r="AH20" s="79" t="s">
        <v>89</v>
      </c>
      <c r="AI20" s="213">
        <v>1</v>
      </c>
      <c r="AJ20" s="213"/>
      <c r="AK20" s="85" t="s">
        <v>91</v>
      </c>
      <c r="AL20" s="193">
        <v>0</v>
      </c>
      <c r="AM20" s="193"/>
      <c r="AN20" s="79" t="s">
        <v>89</v>
      </c>
      <c r="AO20" s="213">
        <v>1</v>
      </c>
      <c r="AP20" s="213"/>
      <c r="AQ20" s="86" t="s">
        <v>92</v>
      </c>
    </row>
    <row r="21" spans="1:43" ht="13.5" customHeight="1">
      <c r="A21" s="194" t="s">
        <v>112</v>
      </c>
      <c r="B21" s="195"/>
      <c r="C21" s="195"/>
      <c r="D21" s="196"/>
      <c r="E21" s="197">
        <v>0.64583333333333304</v>
      </c>
      <c r="F21" s="198"/>
      <c r="G21" s="198"/>
      <c r="H21" s="199"/>
      <c r="I21" s="203" t="s">
        <v>93</v>
      </c>
      <c r="J21" s="204"/>
      <c r="K21" s="205"/>
      <c r="L21" s="69" t="s">
        <v>119</v>
      </c>
      <c r="M21" s="109" t="s">
        <v>216</v>
      </c>
      <c r="N21" s="70"/>
      <c r="O21" s="70"/>
      <c r="P21" s="71" t="s">
        <v>84</v>
      </c>
      <c r="Q21" s="72" t="s">
        <v>127</v>
      </c>
      <c r="R21" s="109" t="s">
        <v>213</v>
      </c>
      <c r="S21" s="72"/>
      <c r="T21" s="73"/>
      <c r="U21" s="204" t="s">
        <v>23</v>
      </c>
      <c r="V21" s="204"/>
      <c r="W21" s="74" t="s">
        <v>134</v>
      </c>
      <c r="X21" s="204" t="s">
        <v>128</v>
      </c>
      <c r="Y21" s="204"/>
      <c r="Z21" s="206">
        <v>3</v>
      </c>
      <c r="AA21" s="185"/>
      <c r="AB21" s="70" t="s">
        <v>84</v>
      </c>
      <c r="AC21" s="184">
        <v>1</v>
      </c>
      <c r="AD21" s="207"/>
      <c r="AE21" s="75" t="s">
        <v>85</v>
      </c>
      <c r="AF21" s="185">
        <v>3</v>
      </c>
      <c r="AG21" s="185"/>
      <c r="AH21" s="70" t="s">
        <v>84</v>
      </c>
      <c r="AI21" s="184">
        <v>1</v>
      </c>
      <c r="AJ21" s="184"/>
      <c r="AK21" s="76" t="s">
        <v>86</v>
      </c>
      <c r="AL21" s="185">
        <v>0</v>
      </c>
      <c r="AM21" s="185"/>
      <c r="AN21" s="70" t="s">
        <v>84</v>
      </c>
      <c r="AO21" s="184">
        <v>0</v>
      </c>
      <c r="AP21" s="184"/>
      <c r="AQ21" s="77" t="s">
        <v>87</v>
      </c>
    </row>
    <row r="22" spans="1:43" ht="13.5" customHeight="1">
      <c r="A22" s="186" t="s">
        <v>113</v>
      </c>
      <c r="B22" s="187"/>
      <c r="C22" s="187"/>
      <c r="D22" s="188"/>
      <c r="E22" s="200"/>
      <c r="F22" s="201"/>
      <c r="G22" s="201"/>
      <c r="H22" s="202"/>
      <c r="I22" s="189" t="s">
        <v>95</v>
      </c>
      <c r="J22" s="190"/>
      <c r="K22" s="191"/>
      <c r="L22" s="78" t="s">
        <v>121</v>
      </c>
      <c r="M22" s="108" t="s">
        <v>151</v>
      </c>
      <c r="N22" s="79"/>
      <c r="O22" s="79"/>
      <c r="P22" s="80" t="s">
        <v>84</v>
      </c>
      <c r="Q22" s="81" t="s">
        <v>126</v>
      </c>
      <c r="R22" s="108" t="s">
        <v>210</v>
      </c>
      <c r="S22" s="81"/>
      <c r="T22" s="82"/>
      <c r="U22" s="190" t="s">
        <v>22</v>
      </c>
      <c r="V22" s="190"/>
      <c r="W22" s="83" t="s">
        <v>134</v>
      </c>
      <c r="X22" s="190" t="s">
        <v>21</v>
      </c>
      <c r="Y22" s="190"/>
      <c r="Z22" s="192">
        <v>6</v>
      </c>
      <c r="AA22" s="193"/>
      <c r="AB22" s="79" t="s">
        <v>89</v>
      </c>
      <c r="AC22" s="213">
        <v>2</v>
      </c>
      <c r="AD22" s="214"/>
      <c r="AE22" s="84" t="s">
        <v>90</v>
      </c>
      <c r="AF22" s="193">
        <v>5</v>
      </c>
      <c r="AG22" s="193"/>
      <c r="AH22" s="79" t="s">
        <v>89</v>
      </c>
      <c r="AI22" s="213">
        <v>1</v>
      </c>
      <c r="AJ22" s="213"/>
      <c r="AK22" s="85" t="s">
        <v>91</v>
      </c>
      <c r="AL22" s="193">
        <v>1</v>
      </c>
      <c r="AM22" s="193"/>
      <c r="AN22" s="79" t="s">
        <v>89</v>
      </c>
      <c r="AO22" s="213">
        <v>1</v>
      </c>
      <c r="AP22" s="213"/>
      <c r="AQ22" s="86" t="s">
        <v>92</v>
      </c>
    </row>
    <row r="24" spans="1:43" ht="13.5" customHeight="1">
      <c r="B24" s="58" t="s">
        <v>133</v>
      </c>
      <c r="E24" s="60">
        <v>44402</v>
      </c>
    </row>
    <row r="25" spans="1:43" ht="13.5" customHeight="1">
      <c r="A25" s="209" t="s">
        <v>73</v>
      </c>
      <c r="B25" s="210"/>
      <c r="C25" s="210"/>
      <c r="D25" s="211"/>
      <c r="E25" s="209" t="s">
        <v>74</v>
      </c>
      <c r="F25" s="210"/>
      <c r="G25" s="210"/>
      <c r="H25" s="211"/>
      <c r="I25" s="209" t="s">
        <v>75</v>
      </c>
      <c r="J25" s="210"/>
      <c r="K25" s="210"/>
      <c r="L25" s="61" t="s">
        <v>76</v>
      </c>
      <c r="M25" s="104"/>
      <c r="N25" s="104"/>
      <c r="O25" s="104"/>
      <c r="P25" s="104"/>
      <c r="Q25" s="63"/>
      <c r="R25" s="63"/>
      <c r="S25" s="63"/>
      <c r="T25" s="64"/>
      <c r="U25" s="209" t="s">
        <v>77</v>
      </c>
      <c r="V25" s="210"/>
      <c r="W25" s="210"/>
      <c r="X25" s="210"/>
      <c r="Y25" s="211"/>
      <c r="Z25" s="209" t="s">
        <v>78</v>
      </c>
      <c r="AA25" s="210"/>
      <c r="AB25" s="210"/>
      <c r="AC25" s="210"/>
      <c r="AD25" s="211"/>
      <c r="AE25" s="65"/>
      <c r="AF25" s="66"/>
      <c r="AG25" s="66"/>
      <c r="AH25" s="104" t="s">
        <v>79</v>
      </c>
      <c r="AI25" s="66"/>
      <c r="AJ25" s="66"/>
      <c r="AK25" s="66"/>
      <c r="AL25" s="66"/>
      <c r="AM25" s="66"/>
      <c r="AN25" s="104" t="s">
        <v>80</v>
      </c>
      <c r="AO25" s="66"/>
      <c r="AP25" s="66"/>
      <c r="AQ25" s="67"/>
    </row>
    <row r="26" spans="1:43" ht="13.5" customHeight="1">
      <c r="A26" s="209" t="s">
        <v>81</v>
      </c>
      <c r="B26" s="210"/>
      <c r="C26" s="210"/>
      <c r="D26" s="211"/>
      <c r="E26" s="212">
        <v>0.36458333333333331</v>
      </c>
      <c r="F26" s="210"/>
      <c r="G26" s="210"/>
      <c r="H26" s="211"/>
      <c r="I26" s="209"/>
      <c r="J26" s="210"/>
      <c r="K26" s="210"/>
      <c r="L26" s="61"/>
      <c r="M26" s="104"/>
      <c r="N26" s="104"/>
      <c r="O26" s="104"/>
      <c r="P26" s="104" t="s">
        <v>82</v>
      </c>
      <c r="Q26" s="63"/>
      <c r="R26" s="63"/>
      <c r="S26" s="63"/>
      <c r="T26" s="64"/>
      <c r="U26" s="104"/>
      <c r="V26" s="104"/>
      <c r="W26" s="68"/>
      <c r="X26" s="104"/>
      <c r="Y26" s="104"/>
      <c r="Z26" s="104"/>
      <c r="AA26" s="104"/>
      <c r="AB26" s="104"/>
      <c r="AC26" s="104"/>
      <c r="AD26" s="104"/>
      <c r="AE26" s="66"/>
      <c r="AF26" s="66"/>
      <c r="AG26" s="66"/>
      <c r="AH26" s="104"/>
      <c r="AI26" s="66"/>
      <c r="AJ26" s="66"/>
      <c r="AK26" s="66"/>
      <c r="AL26" s="66"/>
      <c r="AM26" s="66"/>
      <c r="AN26" s="104"/>
      <c r="AO26" s="66"/>
      <c r="AP26" s="66"/>
      <c r="AQ26" s="67"/>
    </row>
    <row r="27" spans="1:43" ht="13.5" customHeight="1">
      <c r="A27" s="194" t="s">
        <v>96</v>
      </c>
      <c r="B27" s="195"/>
      <c r="C27" s="195"/>
      <c r="D27" s="196"/>
      <c r="E27" s="197">
        <v>0.39583333333333331</v>
      </c>
      <c r="F27" s="198"/>
      <c r="G27" s="198"/>
      <c r="H27" s="199"/>
      <c r="I27" s="203" t="s">
        <v>83</v>
      </c>
      <c r="J27" s="204"/>
      <c r="K27" s="205"/>
      <c r="L27" s="69" t="s">
        <v>114</v>
      </c>
      <c r="M27" s="109" t="s">
        <v>193</v>
      </c>
      <c r="N27" s="103"/>
      <c r="O27" s="103"/>
      <c r="P27" s="71" t="s">
        <v>84</v>
      </c>
      <c r="Q27" s="72" t="s">
        <v>115</v>
      </c>
      <c r="R27" s="109" t="s">
        <v>208</v>
      </c>
      <c r="S27" s="72"/>
      <c r="T27" s="73"/>
      <c r="U27" s="216" t="s">
        <v>117</v>
      </c>
      <c r="V27" s="216"/>
      <c r="W27" s="71" t="s">
        <v>84</v>
      </c>
      <c r="X27" s="216" t="s">
        <v>125</v>
      </c>
      <c r="Y27" s="216"/>
      <c r="Z27" s="206">
        <v>4</v>
      </c>
      <c r="AA27" s="185"/>
      <c r="AB27" s="103" t="s">
        <v>84</v>
      </c>
      <c r="AC27" s="184">
        <v>0</v>
      </c>
      <c r="AD27" s="207"/>
      <c r="AE27" s="105" t="s">
        <v>85</v>
      </c>
      <c r="AF27" s="185">
        <v>1</v>
      </c>
      <c r="AG27" s="185"/>
      <c r="AH27" s="103" t="s">
        <v>84</v>
      </c>
      <c r="AI27" s="184">
        <v>0</v>
      </c>
      <c r="AJ27" s="184"/>
      <c r="AK27" s="76" t="s">
        <v>86</v>
      </c>
      <c r="AL27" s="185">
        <v>3</v>
      </c>
      <c r="AM27" s="185"/>
      <c r="AN27" s="103" t="s">
        <v>84</v>
      </c>
      <c r="AO27" s="184">
        <v>0</v>
      </c>
      <c r="AP27" s="184"/>
      <c r="AQ27" s="77" t="s">
        <v>87</v>
      </c>
    </row>
    <row r="28" spans="1:43" ht="13.5" customHeight="1">
      <c r="A28" s="186" t="s">
        <v>97</v>
      </c>
      <c r="B28" s="187"/>
      <c r="C28" s="187"/>
      <c r="D28" s="188"/>
      <c r="E28" s="200"/>
      <c r="F28" s="201"/>
      <c r="G28" s="201"/>
      <c r="H28" s="202"/>
      <c r="I28" s="189" t="s">
        <v>88</v>
      </c>
      <c r="J28" s="190"/>
      <c r="K28" s="191"/>
      <c r="L28" s="78" t="s">
        <v>118</v>
      </c>
      <c r="M28" s="108" t="s">
        <v>204</v>
      </c>
      <c r="N28" s="106"/>
      <c r="O28" s="106"/>
      <c r="P28" s="80" t="s">
        <v>134</v>
      </c>
      <c r="Q28" s="81" t="s">
        <v>120</v>
      </c>
      <c r="R28" s="108" t="s">
        <v>239</v>
      </c>
      <c r="S28" s="81"/>
      <c r="T28" s="82"/>
      <c r="U28" s="215" t="s">
        <v>136</v>
      </c>
      <c r="V28" s="215"/>
      <c r="W28" s="80" t="s">
        <v>134</v>
      </c>
      <c r="X28" s="215" t="s">
        <v>137</v>
      </c>
      <c r="Y28" s="215"/>
      <c r="Z28" s="192">
        <v>1</v>
      </c>
      <c r="AA28" s="193"/>
      <c r="AB28" s="106" t="s">
        <v>89</v>
      </c>
      <c r="AC28" s="213">
        <v>1</v>
      </c>
      <c r="AD28" s="214"/>
      <c r="AE28" s="107" t="s">
        <v>90</v>
      </c>
      <c r="AF28" s="193">
        <v>1</v>
      </c>
      <c r="AG28" s="193"/>
      <c r="AH28" s="106" t="s">
        <v>89</v>
      </c>
      <c r="AI28" s="213">
        <v>1</v>
      </c>
      <c r="AJ28" s="213"/>
      <c r="AK28" s="85" t="s">
        <v>91</v>
      </c>
      <c r="AL28" s="193">
        <v>0</v>
      </c>
      <c r="AM28" s="193"/>
      <c r="AN28" s="106" t="s">
        <v>89</v>
      </c>
      <c r="AO28" s="213">
        <v>0</v>
      </c>
      <c r="AP28" s="213"/>
      <c r="AQ28" s="86" t="s">
        <v>92</v>
      </c>
    </row>
    <row r="29" spans="1:43" ht="13.5" customHeight="1">
      <c r="A29" s="194" t="s">
        <v>98</v>
      </c>
      <c r="B29" s="195"/>
      <c r="C29" s="195"/>
      <c r="D29" s="196"/>
      <c r="E29" s="197">
        <v>0.42708333333333331</v>
      </c>
      <c r="F29" s="198"/>
      <c r="G29" s="198"/>
      <c r="H29" s="199"/>
      <c r="I29" s="203" t="s">
        <v>93</v>
      </c>
      <c r="J29" s="204"/>
      <c r="K29" s="205"/>
      <c r="L29" s="69" t="s">
        <v>116</v>
      </c>
      <c r="M29" s="109" t="s">
        <v>206</v>
      </c>
      <c r="N29" s="103"/>
      <c r="O29" s="103"/>
      <c r="P29" s="71" t="s">
        <v>89</v>
      </c>
      <c r="Q29" s="72" t="s">
        <v>117</v>
      </c>
      <c r="R29" s="109" t="s">
        <v>214</v>
      </c>
      <c r="S29" s="72"/>
      <c r="T29" s="73"/>
      <c r="U29" s="216" t="s">
        <v>114</v>
      </c>
      <c r="V29" s="216"/>
      <c r="W29" s="71" t="s">
        <v>89</v>
      </c>
      <c r="X29" s="216" t="s">
        <v>115</v>
      </c>
      <c r="Y29" s="216"/>
      <c r="Z29" s="206">
        <v>0</v>
      </c>
      <c r="AA29" s="185"/>
      <c r="AB29" s="103" t="s">
        <v>94</v>
      </c>
      <c r="AC29" s="184">
        <v>2</v>
      </c>
      <c r="AD29" s="207"/>
      <c r="AE29" s="105" t="s">
        <v>85</v>
      </c>
      <c r="AF29" s="185">
        <v>0</v>
      </c>
      <c r="AG29" s="185"/>
      <c r="AH29" s="103" t="s">
        <v>84</v>
      </c>
      <c r="AI29" s="184">
        <v>1</v>
      </c>
      <c r="AJ29" s="184"/>
      <c r="AK29" s="76" t="s">
        <v>86</v>
      </c>
      <c r="AL29" s="185">
        <v>0</v>
      </c>
      <c r="AM29" s="185"/>
      <c r="AN29" s="103" t="s">
        <v>84</v>
      </c>
      <c r="AO29" s="184">
        <v>1</v>
      </c>
      <c r="AP29" s="184"/>
      <c r="AQ29" s="77" t="s">
        <v>87</v>
      </c>
    </row>
    <row r="30" spans="1:43" ht="13.5" customHeight="1">
      <c r="A30" s="186" t="s">
        <v>99</v>
      </c>
      <c r="B30" s="187"/>
      <c r="C30" s="187"/>
      <c r="D30" s="188"/>
      <c r="E30" s="200"/>
      <c r="F30" s="201"/>
      <c r="G30" s="201"/>
      <c r="H30" s="202"/>
      <c r="I30" s="189" t="s">
        <v>95</v>
      </c>
      <c r="J30" s="190"/>
      <c r="K30" s="191"/>
      <c r="L30" s="78" t="s">
        <v>135</v>
      </c>
      <c r="M30" s="108" t="s">
        <v>205</v>
      </c>
      <c r="N30" s="106"/>
      <c r="O30" s="106"/>
      <c r="P30" s="80" t="s">
        <v>94</v>
      </c>
      <c r="Q30" s="81" t="s">
        <v>136</v>
      </c>
      <c r="R30" s="108" t="s">
        <v>215</v>
      </c>
      <c r="S30" s="81"/>
      <c r="T30" s="82"/>
      <c r="U30" s="215" t="s">
        <v>119</v>
      </c>
      <c r="V30" s="215"/>
      <c r="W30" s="80" t="s">
        <v>94</v>
      </c>
      <c r="X30" s="215" t="s">
        <v>121</v>
      </c>
      <c r="Y30" s="215"/>
      <c r="Z30" s="192">
        <v>1</v>
      </c>
      <c r="AA30" s="193"/>
      <c r="AB30" s="106" t="s">
        <v>94</v>
      </c>
      <c r="AC30" s="213">
        <v>0</v>
      </c>
      <c r="AD30" s="214"/>
      <c r="AE30" s="107" t="s">
        <v>90</v>
      </c>
      <c r="AF30" s="193">
        <v>1</v>
      </c>
      <c r="AG30" s="193"/>
      <c r="AH30" s="106" t="s">
        <v>89</v>
      </c>
      <c r="AI30" s="213">
        <v>0</v>
      </c>
      <c r="AJ30" s="213"/>
      <c r="AK30" s="85" t="s">
        <v>91</v>
      </c>
      <c r="AL30" s="193">
        <v>0</v>
      </c>
      <c r="AM30" s="193"/>
      <c r="AN30" s="106" t="s">
        <v>89</v>
      </c>
      <c r="AO30" s="213">
        <v>0</v>
      </c>
      <c r="AP30" s="213"/>
      <c r="AQ30" s="86" t="s">
        <v>92</v>
      </c>
    </row>
    <row r="31" spans="1:43" ht="13.5" customHeight="1">
      <c r="A31" s="194" t="s">
        <v>100</v>
      </c>
      <c r="B31" s="195"/>
      <c r="C31" s="195"/>
      <c r="D31" s="196"/>
      <c r="E31" s="197">
        <v>0.45833333333333298</v>
      </c>
      <c r="F31" s="198"/>
      <c r="G31" s="198"/>
      <c r="H31" s="199"/>
      <c r="I31" s="203" t="s">
        <v>93</v>
      </c>
      <c r="J31" s="204"/>
      <c r="K31" s="205"/>
      <c r="L31" s="69" t="s">
        <v>114</v>
      </c>
      <c r="M31" s="109" t="s">
        <v>238</v>
      </c>
      <c r="N31" s="103"/>
      <c r="O31" s="103"/>
      <c r="P31" s="71" t="s">
        <v>89</v>
      </c>
      <c r="Q31" s="72" t="s">
        <v>122</v>
      </c>
      <c r="R31" s="109" t="s">
        <v>216</v>
      </c>
      <c r="S31" s="72"/>
      <c r="T31" s="73"/>
      <c r="U31" s="216" t="s">
        <v>116</v>
      </c>
      <c r="V31" s="216"/>
      <c r="W31" s="71" t="s">
        <v>89</v>
      </c>
      <c r="X31" s="216" t="s">
        <v>117</v>
      </c>
      <c r="Y31" s="216"/>
      <c r="Z31" s="206">
        <v>2</v>
      </c>
      <c r="AA31" s="185"/>
      <c r="AB31" s="103" t="s">
        <v>94</v>
      </c>
      <c r="AC31" s="184">
        <v>2</v>
      </c>
      <c r="AD31" s="207"/>
      <c r="AE31" s="105" t="s">
        <v>85</v>
      </c>
      <c r="AF31" s="185">
        <v>1</v>
      </c>
      <c r="AG31" s="185"/>
      <c r="AH31" s="103" t="s">
        <v>84</v>
      </c>
      <c r="AI31" s="184">
        <v>1</v>
      </c>
      <c r="AJ31" s="184"/>
      <c r="AK31" s="76" t="s">
        <v>86</v>
      </c>
      <c r="AL31" s="185">
        <v>1</v>
      </c>
      <c r="AM31" s="185"/>
      <c r="AN31" s="103" t="s">
        <v>84</v>
      </c>
      <c r="AO31" s="184">
        <v>1</v>
      </c>
      <c r="AP31" s="184"/>
      <c r="AQ31" s="77" t="s">
        <v>87</v>
      </c>
    </row>
    <row r="32" spans="1:43" ht="13.5" customHeight="1">
      <c r="A32" s="186" t="s">
        <v>101</v>
      </c>
      <c r="B32" s="187"/>
      <c r="C32" s="187"/>
      <c r="D32" s="188"/>
      <c r="E32" s="200"/>
      <c r="F32" s="201"/>
      <c r="G32" s="201"/>
      <c r="H32" s="202"/>
      <c r="I32" s="189" t="s">
        <v>95</v>
      </c>
      <c r="J32" s="190"/>
      <c r="K32" s="191"/>
      <c r="L32" s="78" t="s">
        <v>119</v>
      </c>
      <c r="M32" s="108" t="s">
        <v>204</v>
      </c>
      <c r="N32" s="106"/>
      <c r="O32" s="106"/>
      <c r="P32" s="80" t="s">
        <v>94</v>
      </c>
      <c r="Q32" s="81" t="s">
        <v>126</v>
      </c>
      <c r="R32" s="108" t="s">
        <v>211</v>
      </c>
      <c r="S32" s="81"/>
      <c r="T32" s="82"/>
      <c r="U32" s="215" t="s">
        <v>135</v>
      </c>
      <c r="V32" s="215"/>
      <c r="W32" s="80" t="s">
        <v>94</v>
      </c>
      <c r="X32" s="215" t="s">
        <v>136</v>
      </c>
      <c r="Y32" s="215"/>
      <c r="Z32" s="192">
        <v>4</v>
      </c>
      <c r="AA32" s="193"/>
      <c r="AB32" s="106" t="s">
        <v>94</v>
      </c>
      <c r="AC32" s="213">
        <v>2</v>
      </c>
      <c r="AD32" s="214"/>
      <c r="AE32" s="107" t="s">
        <v>90</v>
      </c>
      <c r="AF32" s="193">
        <v>2</v>
      </c>
      <c r="AG32" s="193"/>
      <c r="AH32" s="106" t="s">
        <v>89</v>
      </c>
      <c r="AI32" s="213">
        <v>1</v>
      </c>
      <c r="AJ32" s="213"/>
      <c r="AK32" s="85" t="s">
        <v>91</v>
      </c>
      <c r="AL32" s="193">
        <v>2</v>
      </c>
      <c r="AM32" s="193"/>
      <c r="AN32" s="106" t="s">
        <v>89</v>
      </c>
      <c r="AO32" s="213">
        <v>1</v>
      </c>
      <c r="AP32" s="213"/>
      <c r="AQ32" s="86" t="s">
        <v>92</v>
      </c>
    </row>
    <row r="33" spans="1:43" ht="13.5" customHeight="1">
      <c r="A33" s="194" t="s">
        <v>102</v>
      </c>
      <c r="B33" s="195"/>
      <c r="C33" s="195"/>
      <c r="D33" s="196"/>
      <c r="E33" s="197">
        <v>0.48958333333333298</v>
      </c>
      <c r="F33" s="198"/>
      <c r="G33" s="198"/>
      <c r="H33" s="199"/>
      <c r="I33" s="203" t="s">
        <v>93</v>
      </c>
      <c r="J33" s="204"/>
      <c r="K33" s="205"/>
      <c r="L33" s="69" t="s">
        <v>116</v>
      </c>
      <c r="M33" s="109" t="s">
        <v>206</v>
      </c>
      <c r="N33" s="103"/>
      <c r="O33" s="103"/>
      <c r="P33" s="71" t="s">
        <v>89</v>
      </c>
      <c r="Q33" s="72" t="s">
        <v>125</v>
      </c>
      <c r="R33" s="109" t="s">
        <v>213</v>
      </c>
      <c r="S33" s="72"/>
      <c r="T33" s="73"/>
      <c r="U33" s="216" t="s">
        <v>114</v>
      </c>
      <c r="V33" s="216"/>
      <c r="W33" s="71" t="s">
        <v>89</v>
      </c>
      <c r="X33" s="216" t="s">
        <v>122</v>
      </c>
      <c r="Y33" s="216"/>
      <c r="Z33" s="206">
        <v>4</v>
      </c>
      <c r="AA33" s="185"/>
      <c r="AB33" s="103" t="s">
        <v>94</v>
      </c>
      <c r="AC33" s="184">
        <v>2</v>
      </c>
      <c r="AD33" s="207"/>
      <c r="AE33" s="105" t="s">
        <v>85</v>
      </c>
      <c r="AF33" s="185">
        <v>2</v>
      </c>
      <c r="AG33" s="185"/>
      <c r="AH33" s="103" t="s">
        <v>84</v>
      </c>
      <c r="AI33" s="184">
        <v>1</v>
      </c>
      <c r="AJ33" s="184"/>
      <c r="AK33" s="76" t="s">
        <v>86</v>
      </c>
      <c r="AL33" s="185">
        <v>2</v>
      </c>
      <c r="AM33" s="185"/>
      <c r="AN33" s="103" t="s">
        <v>84</v>
      </c>
      <c r="AO33" s="184">
        <v>1</v>
      </c>
      <c r="AP33" s="184"/>
      <c r="AQ33" s="77" t="s">
        <v>87</v>
      </c>
    </row>
    <row r="34" spans="1:43" ht="13.5" customHeight="1">
      <c r="A34" s="186" t="s">
        <v>103</v>
      </c>
      <c r="B34" s="187"/>
      <c r="C34" s="187"/>
      <c r="D34" s="188"/>
      <c r="E34" s="200"/>
      <c r="F34" s="201"/>
      <c r="G34" s="201"/>
      <c r="H34" s="202"/>
      <c r="I34" s="189" t="s">
        <v>95</v>
      </c>
      <c r="J34" s="190"/>
      <c r="K34" s="191"/>
      <c r="L34" s="78" t="s">
        <v>135</v>
      </c>
      <c r="M34" s="108" t="s">
        <v>205</v>
      </c>
      <c r="N34" s="106"/>
      <c r="O34" s="106"/>
      <c r="P34" s="80" t="s">
        <v>94</v>
      </c>
      <c r="Q34" s="81" t="s">
        <v>137</v>
      </c>
      <c r="R34" s="108" t="s">
        <v>209</v>
      </c>
      <c r="S34" s="81"/>
      <c r="T34" s="82"/>
      <c r="U34" s="215" t="s">
        <v>119</v>
      </c>
      <c r="V34" s="215"/>
      <c r="W34" s="80" t="s">
        <v>94</v>
      </c>
      <c r="X34" s="215" t="s">
        <v>126</v>
      </c>
      <c r="Y34" s="215"/>
      <c r="Z34" s="192">
        <v>1</v>
      </c>
      <c r="AA34" s="193"/>
      <c r="AB34" s="106" t="s">
        <v>94</v>
      </c>
      <c r="AC34" s="213">
        <v>1</v>
      </c>
      <c r="AD34" s="214"/>
      <c r="AE34" s="107" t="s">
        <v>90</v>
      </c>
      <c r="AF34" s="193">
        <v>0</v>
      </c>
      <c r="AG34" s="193"/>
      <c r="AH34" s="106" t="s">
        <v>89</v>
      </c>
      <c r="AI34" s="213">
        <v>0</v>
      </c>
      <c r="AJ34" s="213"/>
      <c r="AK34" s="85" t="s">
        <v>91</v>
      </c>
      <c r="AL34" s="193">
        <v>1</v>
      </c>
      <c r="AM34" s="193"/>
      <c r="AN34" s="106" t="s">
        <v>89</v>
      </c>
      <c r="AO34" s="213">
        <v>1</v>
      </c>
      <c r="AP34" s="213"/>
      <c r="AQ34" s="86" t="s">
        <v>92</v>
      </c>
    </row>
    <row r="35" spans="1:43" ht="13.5" customHeight="1">
      <c r="A35" s="194" t="s">
        <v>104</v>
      </c>
      <c r="B35" s="195"/>
      <c r="C35" s="195"/>
      <c r="D35" s="196"/>
      <c r="E35" s="197">
        <v>0.52083333333333304</v>
      </c>
      <c r="F35" s="198"/>
      <c r="G35" s="198"/>
      <c r="H35" s="199"/>
      <c r="I35" s="203" t="s">
        <v>93</v>
      </c>
      <c r="J35" s="204"/>
      <c r="K35" s="205"/>
      <c r="L35" s="69" t="s">
        <v>115</v>
      </c>
      <c r="M35" s="109" t="s">
        <v>208</v>
      </c>
      <c r="N35" s="103"/>
      <c r="O35" s="103"/>
      <c r="P35" s="71" t="s">
        <v>89</v>
      </c>
      <c r="Q35" s="72" t="s">
        <v>122</v>
      </c>
      <c r="R35" s="109" t="s">
        <v>216</v>
      </c>
      <c r="S35" s="72"/>
      <c r="T35" s="73"/>
      <c r="U35" s="216" t="s">
        <v>116</v>
      </c>
      <c r="V35" s="216"/>
      <c r="W35" s="71" t="s">
        <v>89</v>
      </c>
      <c r="X35" s="216" t="s">
        <v>125</v>
      </c>
      <c r="Y35" s="216"/>
      <c r="Z35" s="206">
        <v>1</v>
      </c>
      <c r="AA35" s="185"/>
      <c r="AB35" s="103" t="s">
        <v>94</v>
      </c>
      <c r="AC35" s="184">
        <v>3</v>
      </c>
      <c r="AD35" s="207"/>
      <c r="AE35" s="105" t="s">
        <v>85</v>
      </c>
      <c r="AF35" s="185">
        <v>0</v>
      </c>
      <c r="AG35" s="185"/>
      <c r="AH35" s="103" t="s">
        <v>84</v>
      </c>
      <c r="AI35" s="184">
        <v>2</v>
      </c>
      <c r="AJ35" s="184"/>
      <c r="AK35" s="76" t="s">
        <v>86</v>
      </c>
      <c r="AL35" s="185">
        <v>1</v>
      </c>
      <c r="AM35" s="185"/>
      <c r="AN35" s="103" t="s">
        <v>84</v>
      </c>
      <c r="AO35" s="184">
        <v>1</v>
      </c>
      <c r="AP35" s="184"/>
      <c r="AQ35" s="77" t="s">
        <v>87</v>
      </c>
    </row>
    <row r="36" spans="1:43" ht="13.5" customHeight="1">
      <c r="A36" s="186" t="s">
        <v>105</v>
      </c>
      <c r="B36" s="187"/>
      <c r="C36" s="187"/>
      <c r="D36" s="188"/>
      <c r="E36" s="200"/>
      <c r="F36" s="201"/>
      <c r="G36" s="201"/>
      <c r="H36" s="202"/>
      <c r="I36" s="189" t="s">
        <v>95</v>
      </c>
      <c r="J36" s="190"/>
      <c r="K36" s="191"/>
      <c r="L36" s="78" t="s">
        <v>121</v>
      </c>
      <c r="M36" s="108" t="s">
        <v>239</v>
      </c>
      <c r="N36" s="106"/>
      <c r="O36" s="106"/>
      <c r="P36" s="80" t="s">
        <v>94</v>
      </c>
      <c r="Q36" s="81" t="s">
        <v>126</v>
      </c>
      <c r="R36" s="108" t="s">
        <v>211</v>
      </c>
      <c r="S36" s="81"/>
      <c r="T36" s="82"/>
      <c r="U36" s="215" t="s">
        <v>135</v>
      </c>
      <c r="V36" s="215"/>
      <c r="W36" s="80" t="s">
        <v>94</v>
      </c>
      <c r="X36" s="215" t="s">
        <v>137</v>
      </c>
      <c r="Y36" s="215"/>
      <c r="Z36" s="192">
        <v>4</v>
      </c>
      <c r="AA36" s="193"/>
      <c r="AB36" s="106" t="s">
        <v>94</v>
      </c>
      <c r="AC36" s="213">
        <v>0</v>
      </c>
      <c r="AD36" s="214"/>
      <c r="AE36" s="107" t="s">
        <v>90</v>
      </c>
      <c r="AF36" s="193">
        <v>1</v>
      </c>
      <c r="AG36" s="193"/>
      <c r="AH36" s="106" t="s">
        <v>89</v>
      </c>
      <c r="AI36" s="213">
        <v>0</v>
      </c>
      <c r="AJ36" s="213"/>
      <c r="AK36" s="85" t="s">
        <v>91</v>
      </c>
      <c r="AL36" s="193">
        <v>3</v>
      </c>
      <c r="AM36" s="193"/>
      <c r="AN36" s="106" t="s">
        <v>89</v>
      </c>
      <c r="AO36" s="213">
        <v>0</v>
      </c>
      <c r="AP36" s="213"/>
      <c r="AQ36" s="86" t="s">
        <v>92</v>
      </c>
    </row>
    <row r="37" spans="1:43" ht="13.5" customHeight="1">
      <c r="A37" s="194" t="s">
        <v>106</v>
      </c>
      <c r="B37" s="195"/>
      <c r="C37" s="195"/>
      <c r="D37" s="196"/>
      <c r="E37" s="197">
        <v>0.55208333333333304</v>
      </c>
      <c r="F37" s="198"/>
      <c r="G37" s="198"/>
      <c r="H37" s="199"/>
      <c r="I37" s="203" t="s">
        <v>93</v>
      </c>
      <c r="J37" s="204"/>
      <c r="K37" s="205"/>
      <c r="L37" s="69" t="s">
        <v>117</v>
      </c>
      <c r="M37" s="109" t="s">
        <v>214</v>
      </c>
      <c r="N37" s="103"/>
      <c r="O37" s="103"/>
      <c r="P37" s="71" t="s">
        <v>89</v>
      </c>
      <c r="Q37" s="72" t="s">
        <v>125</v>
      </c>
      <c r="R37" s="109" t="s">
        <v>213</v>
      </c>
      <c r="S37" s="72"/>
      <c r="T37" s="73"/>
      <c r="U37" s="216" t="s">
        <v>115</v>
      </c>
      <c r="V37" s="216"/>
      <c r="W37" s="71" t="s">
        <v>89</v>
      </c>
      <c r="X37" s="216" t="s">
        <v>122</v>
      </c>
      <c r="Y37" s="216"/>
      <c r="Z37" s="206">
        <v>0</v>
      </c>
      <c r="AA37" s="185"/>
      <c r="AB37" s="103" t="s">
        <v>94</v>
      </c>
      <c r="AC37" s="184">
        <v>0</v>
      </c>
      <c r="AD37" s="207"/>
      <c r="AE37" s="105" t="s">
        <v>85</v>
      </c>
      <c r="AF37" s="185">
        <v>0</v>
      </c>
      <c r="AG37" s="185"/>
      <c r="AH37" s="103" t="s">
        <v>84</v>
      </c>
      <c r="AI37" s="184">
        <v>0</v>
      </c>
      <c r="AJ37" s="184"/>
      <c r="AK37" s="76" t="s">
        <v>86</v>
      </c>
      <c r="AL37" s="185">
        <v>0</v>
      </c>
      <c r="AM37" s="185"/>
      <c r="AN37" s="103" t="s">
        <v>84</v>
      </c>
      <c r="AO37" s="184">
        <v>0</v>
      </c>
      <c r="AP37" s="184"/>
      <c r="AQ37" s="77" t="s">
        <v>87</v>
      </c>
    </row>
    <row r="38" spans="1:43" ht="13.5" customHeight="1">
      <c r="A38" s="186" t="s">
        <v>107</v>
      </c>
      <c r="B38" s="187"/>
      <c r="C38" s="187"/>
      <c r="D38" s="188"/>
      <c r="E38" s="200"/>
      <c r="F38" s="201"/>
      <c r="G38" s="201"/>
      <c r="H38" s="202"/>
      <c r="I38" s="189" t="s">
        <v>95</v>
      </c>
      <c r="J38" s="190"/>
      <c r="K38" s="191"/>
      <c r="L38" s="78" t="s">
        <v>136</v>
      </c>
      <c r="M38" s="108" t="s">
        <v>215</v>
      </c>
      <c r="N38" s="106"/>
      <c r="O38" s="106"/>
      <c r="P38" s="80" t="s">
        <v>94</v>
      </c>
      <c r="Q38" s="81" t="s">
        <v>137</v>
      </c>
      <c r="R38" s="108" t="s">
        <v>209</v>
      </c>
      <c r="S38" s="81"/>
      <c r="T38" s="82"/>
      <c r="U38" s="215" t="s">
        <v>121</v>
      </c>
      <c r="V38" s="215"/>
      <c r="W38" s="80" t="s">
        <v>94</v>
      </c>
      <c r="X38" s="215" t="s">
        <v>126</v>
      </c>
      <c r="Y38" s="215"/>
      <c r="Z38" s="192">
        <v>0</v>
      </c>
      <c r="AA38" s="193"/>
      <c r="AB38" s="106" t="s">
        <v>94</v>
      </c>
      <c r="AC38" s="213">
        <v>3</v>
      </c>
      <c r="AD38" s="214"/>
      <c r="AE38" s="107" t="s">
        <v>90</v>
      </c>
      <c r="AF38" s="193">
        <v>0</v>
      </c>
      <c r="AG38" s="193"/>
      <c r="AH38" s="106" t="s">
        <v>89</v>
      </c>
      <c r="AI38" s="213">
        <v>0</v>
      </c>
      <c r="AJ38" s="213"/>
      <c r="AK38" s="85" t="s">
        <v>91</v>
      </c>
      <c r="AL38" s="193">
        <v>0</v>
      </c>
      <c r="AM38" s="193"/>
      <c r="AN38" s="106" t="s">
        <v>89</v>
      </c>
      <c r="AO38" s="213">
        <v>3</v>
      </c>
      <c r="AP38" s="213"/>
      <c r="AQ38" s="86" t="s">
        <v>92</v>
      </c>
    </row>
    <row r="39" spans="1:43" ht="13.5" customHeight="1">
      <c r="A39" s="229"/>
      <c r="B39" s="230"/>
      <c r="C39" s="230"/>
      <c r="D39" s="231"/>
      <c r="E39" s="212" t="s">
        <v>149</v>
      </c>
      <c r="F39" s="232"/>
      <c r="G39" s="232"/>
      <c r="H39" s="233"/>
      <c r="I39" s="209" t="s">
        <v>140</v>
      </c>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1"/>
    </row>
    <row r="40" spans="1:43" ht="13.5" customHeight="1">
      <c r="A40" s="194" t="s">
        <v>108</v>
      </c>
      <c r="B40" s="195"/>
      <c r="C40" s="195"/>
      <c r="D40" s="196"/>
      <c r="E40" s="197">
        <v>0.59722222222222221</v>
      </c>
      <c r="F40" s="198"/>
      <c r="G40" s="198"/>
      <c r="H40" s="199"/>
      <c r="I40" s="203" t="s">
        <v>93</v>
      </c>
      <c r="J40" s="204"/>
      <c r="K40" s="205"/>
      <c r="L40" s="119" t="s">
        <v>138</v>
      </c>
      <c r="M40" s="109" t="s">
        <v>200</v>
      </c>
      <c r="N40" s="103"/>
      <c r="O40" s="103"/>
      <c r="P40" s="71" t="s">
        <v>94</v>
      </c>
      <c r="Q40" s="113" t="s">
        <v>139</v>
      </c>
      <c r="R40" s="111" t="s">
        <v>212</v>
      </c>
      <c r="S40" s="72"/>
      <c r="T40" s="73"/>
      <c r="U40" s="217" t="s">
        <v>147</v>
      </c>
      <c r="V40" s="217"/>
      <c r="W40" s="71" t="s">
        <v>94</v>
      </c>
      <c r="X40" s="217" t="s">
        <v>148</v>
      </c>
      <c r="Y40" s="217"/>
      <c r="Z40" s="206">
        <v>0</v>
      </c>
      <c r="AA40" s="185"/>
      <c r="AB40" s="103" t="s">
        <v>94</v>
      </c>
      <c r="AC40" s="184">
        <v>6</v>
      </c>
      <c r="AD40" s="207"/>
      <c r="AE40" s="105" t="s">
        <v>85</v>
      </c>
      <c r="AF40" s="113">
        <v>0</v>
      </c>
      <c r="AG40" s="103" t="s">
        <v>84</v>
      </c>
      <c r="AH40" s="113">
        <v>1</v>
      </c>
      <c r="AI40" s="76" t="s">
        <v>86</v>
      </c>
      <c r="AJ40" s="113">
        <v>0</v>
      </c>
      <c r="AK40" s="103" t="s">
        <v>84</v>
      </c>
      <c r="AL40" s="113">
        <v>5</v>
      </c>
      <c r="AM40" s="76" t="s">
        <v>87</v>
      </c>
      <c r="AN40" s="115" t="s">
        <v>242</v>
      </c>
      <c r="AO40" s="113"/>
      <c r="AP40" s="103" t="s">
        <v>84</v>
      </c>
      <c r="AQ40" s="117"/>
    </row>
    <row r="41" spans="1:43" ht="13.5" customHeight="1">
      <c r="A41" s="186" t="s">
        <v>109</v>
      </c>
      <c r="B41" s="187"/>
      <c r="C41" s="187"/>
      <c r="D41" s="188"/>
      <c r="E41" s="200"/>
      <c r="F41" s="201"/>
      <c r="G41" s="201"/>
      <c r="H41" s="202"/>
      <c r="I41" s="189" t="s">
        <v>95</v>
      </c>
      <c r="J41" s="190"/>
      <c r="K41" s="191"/>
      <c r="L41" s="120" t="s">
        <v>141</v>
      </c>
      <c r="M41" s="108" t="s">
        <v>210</v>
      </c>
      <c r="N41" s="106"/>
      <c r="O41" s="106"/>
      <c r="P41" s="80" t="s">
        <v>94</v>
      </c>
      <c r="Q41" s="114" t="s">
        <v>142</v>
      </c>
      <c r="R41" s="112" t="s">
        <v>207</v>
      </c>
      <c r="S41" s="81"/>
      <c r="T41" s="82"/>
      <c r="U41" s="218" t="s">
        <v>146</v>
      </c>
      <c r="V41" s="218"/>
      <c r="W41" s="80" t="s">
        <v>94</v>
      </c>
      <c r="X41" s="218" t="s">
        <v>62</v>
      </c>
      <c r="Y41" s="218"/>
      <c r="Z41" s="192">
        <v>1</v>
      </c>
      <c r="AA41" s="193"/>
      <c r="AB41" s="106" t="s">
        <v>94</v>
      </c>
      <c r="AC41" s="213">
        <v>3</v>
      </c>
      <c r="AD41" s="214"/>
      <c r="AE41" s="107" t="s">
        <v>90</v>
      </c>
      <c r="AF41" s="114">
        <v>1</v>
      </c>
      <c r="AG41" s="106" t="s">
        <v>89</v>
      </c>
      <c r="AH41" s="114">
        <v>1</v>
      </c>
      <c r="AI41" s="85" t="s">
        <v>91</v>
      </c>
      <c r="AJ41" s="114">
        <v>0</v>
      </c>
      <c r="AK41" s="106" t="s">
        <v>89</v>
      </c>
      <c r="AL41" s="114">
        <v>2</v>
      </c>
      <c r="AM41" s="85" t="s">
        <v>92</v>
      </c>
      <c r="AN41" s="116" t="s">
        <v>242</v>
      </c>
      <c r="AO41" s="114"/>
      <c r="AP41" s="106" t="s">
        <v>84</v>
      </c>
      <c r="AQ41" s="118"/>
    </row>
    <row r="42" spans="1:43" ht="13.5" customHeight="1">
      <c r="A42" s="194" t="s">
        <v>110</v>
      </c>
      <c r="B42" s="195"/>
      <c r="C42" s="195"/>
      <c r="D42" s="196"/>
      <c r="E42" s="197">
        <v>0.62847222222222221</v>
      </c>
      <c r="F42" s="198"/>
      <c r="G42" s="198"/>
      <c r="H42" s="199"/>
      <c r="I42" s="203" t="s">
        <v>93</v>
      </c>
      <c r="J42" s="204"/>
      <c r="K42" s="205"/>
      <c r="L42" s="119" t="s">
        <v>143</v>
      </c>
      <c r="M42" s="109" t="s">
        <v>220</v>
      </c>
      <c r="N42" s="103"/>
      <c r="O42" s="103"/>
      <c r="P42" s="71" t="s">
        <v>94</v>
      </c>
      <c r="Q42" s="113" t="s">
        <v>63</v>
      </c>
      <c r="R42" s="111" t="s">
        <v>192</v>
      </c>
      <c r="S42" s="72"/>
      <c r="T42" s="73"/>
      <c r="U42" s="217" t="s">
        <v>141</v>
      </c>
      <c r="V42" s="217"/>
      <c r="W42" s="71" t="s">
        <v>94</v>
      </c>
      <c r="X42" s="217" t="s">
        <v>142</v>
      </c>
      <c r="Y42" s="217"/>
      <c r="Z42" s="206">
        <v>5</v>
      </c>
      <c r="AA42" s="185"/>
      <c r="AB42" s="103" t="s">
        <v>94</v>
      </c>
      <c r="AC42" s="184">
        <v>1</v>
      </c>
      <c r="AD42" s="207"/>
      <c r="AE42" s="105" t="s">
        <v>85</v>
      </c>
      <c r="AF42" s="113">
        <v>2</v>
      </c>
      <c r="AG42" s="103" t="s">
        <v>84</v>
      </c>
      <c r="AH42" s="113">
        <v>0</v>
      </c>
      <c r="AI42" s="76" t="s">
        <v>86</v>
      </c>
      <c r="AJ42" s="113">
        <v>3</v>
      </c>
      <c r="AK42" s="103" t="s">
        <v>84</v>
      </c>
      <c r="AL42" s="113">
        <v>1</v>
      </c>
      <c r="AM42" s="76" t="s">
        <v>87</v>
      </c>
      <c r="AN42" s="115" t="s">
        <v>242</v>
      </c>
      <c r="AO42" s="113"/>
      <c r="AP42" s="103" t="s">
        <v>84</v>
      </c>
      <c r="AQ42" s="117"/>
    </row>
    <row r="43" spans="1:43" ht="13.5" customHeight="1">
      <c r="A43" s="186" t="s">
        <v>111</v>
      </c>
      <c r="B43" s="187"/>
      <c r="C43" s="187"/>
      <c r="D43" s="188"/>
      <c r="E43" s="200"/>
      <c r="F43" s="201"/>
      <c r="G43" s="201"/>
      <c r="H43" s="202"/>
      <c r="I43" s="189" t="s">
        <v>95</v>
      </c>
      <c r="J43" s="190"/>
      <c r="K43" s="191"/>
      <c r="L43" s="120" t="s">
        <v>144</v>
      </c>
      <c r="M43" s="108" t="s">
        <v>152</v>
      </c>
      <c r="N43" s="106"/>
      <c r="O43" s="106"/>
      <c r="P43" s="80" t="s">
        <v>94</v>
      </c>
      <c r="Q43" s="114" t="s">
        <v>145</v>
      </c>
      <c r="R43" s="112" t="s">
        <v>191</v>
      </c>
      <c r="S43" s="81"/>
      <c r="T43" s="82"/>
      <c r="U43" s="218" t="s">
        <v>138</v>
      </c>
      <c r="V43" s="218"/>
      <c r="W43" s="80" t="s">
        <v>94</v>
      </c>
      <c r="X43" s="218" t="s">
        <v>139</v>
      </c>
      <c r="Y43" s="218"/>
      <c r="Z43" s="192">
        <v>2</v>
      </c>
      <c r="AA43" s="193"/>
      <c r="AB43" s="106" t="s">
        <v>94</v>
      </c>
      <c r="AC43" s="213">
        <v>2</v>
      </c>
      <c r="AD43" s="214"/>
      <c r="AE43" s="107" t="s">
        <v>90</v>
      </c>
      <c r="AF43" s="114">
        <v>1</v>
      </c>
      <c r="AG43" s="106" t="s">
        <v>89</v>
      </c>
      <c r="AH43" s="114">
        <v>0</v>
      </c>
      <c r="AI43" s="85" t="s">
        <v>91</v>
      </c>
      <c r="AJ43" s="114">
        <v>1</v>
      </c>
      <c r="AK43" s="106" t="s">
        <v>89</v>
      </c>
      <c r="AL43" s="114">
        <v>2</v>
      </c>
      <c r="AM43" s="85" t="s">
        <v>92</v>
      </c>
      <c r="AN43" s="116" t="s">
        <v>242</v>
      </c>
      <c r="AO43" s="114">
        <v>3</v>
      </c>
      <c r="AP43" s="106" t="s">
        <v>84</v>
      </c>
      <c r="AQ43" s="118">
        <v>4</v>
      </c>
    </row>
    <row r="44" spans="1:43" ht="13.5" customHeight="1">
      <c r="A44" s="221" t="s">
        <v>112</v>
      </c>
      <c r="B44" s="222"/>
      <c r="C44" s="222"/>
      <c r="D44" s="223"/>
      <c r="E44" s="197">
        <v>0.65972222222222199</v>
      </c>
      <c r="F44" s="198"/>
      <c r="G44" s="198"/>
      <c r="H44" s="199"/>
      <c r="I44" s="224" t="s">
        <v>93</v>
      </c>
      <c r="J44" s="225"/>
      <c r="K44" s="226"/>
      <c r="L44" s="121" t="s">
        <v>146</v>
      </c>
      <c r="M44" s="124" t="s">
        <v>238</v>
      </c>
      <c r="N44" s="110"/>
      <c r="O44" s="110"/>
      <c r="P44" s="87" t="s">
        <v>94</v>
      </c>
      <c r="Q44" s="123" t="s">
        <v>62</v>
      </c>
      <c r="R44" s="122" t="s">
        <v>243</v>
      </c>
      <c r="S44" s="88"/>
      <c r="T44" s="89"/>
      <c r="U44" s="217" t="s">
        <v>144</v>
      </c>
      <c r="V44" s="217"/>
      <c r="W44" s="71" t="s">
        <v>94</v>
      </c>
      <c r="X44" s="217" t="s">
        <v>145</v>
      </c>
      <c r="Y44" s="217"/>
      <c r="Z44" s="227">
        <v>0</v>
      </c>
      <c r="AA44" s="228"/>
      <c r="AB44" s="110" t="s">
        <v>94</v>
      </c>
      <c r="AC44" s="219">
        <v>3</v>
      </c>
      <c r="AD44" s="220"/>
      <c r="AE44" s="105" t="s">
        <v>85</v>
      </c>
      <c r="AF44" s="113">
        <v>0</v>
      </c>
      <c r="AG44" s="103" t="s">
        <v>84</v>
      </c>
      <c r="AH44" s="113">
        <v>2</v>
      </c>
      <c r="AI44" s="76" t="s">
        <v>86</v>
      </c>
      <c r="AJ44" s="113">
        <v>0</v>
      </c>
      <c r="AK44" s="103" t="s">
        <v>84</v>
      </c>
      <c r="AL44" s="113">
        <v>1</v>
      </c>
      <c r="AM44" s="76" t="s">
        <v>87</v>
      </c>
      <c r="AN44" s="115" t="s">
        <v>242</v>
      </c>
      <c r="AO44" s="113"/>
      <c r="AP44" s="103" t="s">
        <v>84</v>
      </c>
      <c r="AQ44" s="117"/>
    </row>
    <row r="45" spans="1:43" ht="13.5" customHeight="1">
      <c r="A45" s="186" t="s">
        <v>113</v>
      </c>
      <c r="B45" s="187"/>
      <c r="C45" s="187"/>
      <c r="D45" s="188"/>
      <c r="E45" s="200"/>
      <c r="F45" s="201"/>
      <c r="G45" s="201"/>
      <c r="H45" s="202"/>
      <c r="I45" s="189" t="s">
        <v>95</v>
      </c>
      <c r="J45" s="190"/>
      <c r="K45" s="191"/>
      <c r="L45" s="120" t="s">
        <v>147</v>
      </c>
      <c r="M45" s="108" t="s">
        <v>150</v>
      </c>
      <c r="N45" s="106"/>
      <c r="O45" s="106"/>
      <c r="P45" s="80" t="s">
        <v>94</v>
      </c>
      <c r="Q45" s="114" t="s">
        <v>148</v>
      </c>
      <c r="R45" s="112" t="s">
        <v>151</v>
      </c>
      <c r="S45" s="81"/>
      <c r="T45" s="82"/>
      <c r="U45" s="218" t="s">
        <v>143</v>
      </c>
      <c r="V45" s="218"/>
      <c r="W45" s="80" t="s">
        <v>94</v>
      </c>
      <c r="X45" s="218" t="s">
        <v>63</v>
      </c>
      <c r="Y45" s="218"/>
      <c r="Z45" s="192">
        <v>0</v>
      </c>
      <c r="AA45" s="193"/>
      <c r="AB45" s="106" t="s">
        <v>94</v>
      </c>
      <c r="AC45" s="213">
        <v>1</v>
      </c>
      <c r="AD45" s="214"/>
      <c r="AE45" s="107" t="s">
        <v>90</v>
      </c>
      <c r="AF45" s="114">
        <v>0</v>
      </c>
      <c r="AG45" s="106" t="s">
        <v>89</v>
      </c>
      <c r="AH45" s="114">
        <v>0</v>
      </c>
      <c r="AI45" s="85" t="s">
        <v>91</v>
      </c>
      <c r="AJ45" s="114">
        <v>0</v>
      </c>
      <c r="AK45" s="106" t="s">
        <v>89</v>
      </c>
      <c r="AL45" s="114">
        <v>1</v>
      </c>
      <c r="AM45" s="85" t="s">
        <v>92</v>
      </c>
      <c r="AN45" s="116" t="s">
        <v>242</v>
      </c>
      <c r="AO45" s="114"/>
      <c r="AP45" s="106" t="s">
        <v>84</v>
      </c>
      <c r="AQ45" s="118"/>
    </row>
  </sheetData>
  <mergeCells count="374">
    <mergeCell ref="AO35:AP35"/>
    <mergeCell ref="AO36:AP36"/>
    <mergeCell ref="AI33:AJ33"/>
    <mergeCell ref="AL33:AM33"/>
    <mergeCell ref="AO33:AP33"/>
    <mergeCell ref="AF34:AG34"/>
    <mergeCell ref="AI34:AJ34"/>
    <mergeCell ref="AC42:AD42"/>
    <mergeCell ref="Z43:AA43"/>
    <mergeCell ref="AC43:AD43"/>
    <mergeCell ref="U18:V18"/>
    <mergeCell ref="X18:Y18"/>
    <mergeCell ref="U15:V15"/>
    <mergeCell ref="X15:Y15"/>
    <mergeCell ref="U11:V11"/>
    <mergeCell ref="X11:Y11"/>
    <mergeCell ref="U20:V20"/>
    <mergeCell ref="X20:Y20"/>
    <mergeCell ref="Z38:AA38"/>
    <mergeCell ref="AC38:AD38"/>
    <mergeCell ref="A43:D43"/>
    <mergeCell ref="I43:K43"/>
    <mergeCell ref="U43:V43"/>
    <mergeCell ref="X43:Y43"/>
    <mergeCell ref="Z42:AA42"/>
    <mergeCell ref="A42:D42"/>
    <mergeCell ref="E42:H43"/>
    <mergeCell ref="I42:K42"/>
    <mergeCell ref="U42:V42"/>
    <mergeCell ref="X42:Y42"/>
    <mergeCell ref="Z31:AA31"/>
    <mergeCell ref="AC31:AD31"/>
    <mergeCell ref="Z32:AA32"/>
    <mergeCell ref="AC32:AD32"/>
    <mergeCell ref="Z37:AA37"/>
    <mergeCell ref="AC37:AD37"/>
    <mergeCell ref="AL37:AM37"/>
    <mergeCell ref="AO37:AP37"/>
    <mergeCell ref="A38:D38"/>
    <mergeCell ref="I38:K38"/>
    <mergeCell ref="U38:V38"/>
    <mergeCell ref="X38:Y38"/>
    <mergeCell ref="AF38:AG38"/>
    <mergeCell ref="AI38:AJ38"/>
    <mergeCell ref="AL38:AM38"/>
    <mergeCell ref="AO38:AP38"/>
    <mergeCell ref="A37:D37"/>
    <mergeCell ref="E37:H38"/>
    <mergeCell ref="I37:K37"/>
    <mergeCell ref="U37:V37"/>
    <mergeCell ref="X37:Y37"/>
    <mergeCell ref="AF37:AG37"/>
    <mergeCell ref="AI37:AJ37"/>
    <mergeCell ref="AL35:AM35"/>
    <mergeCell ref="AC45:AD45"/>
    <mergeCell ref="AC44:AD44"/>
    <mergeCell ref="A45:D45"/>
    <mergeCell ref="I45:K45"/>
    <mergeCell ref="U45:V45"/>
    <mergeCell ref="X45:Y45"/>
    <mergeCell ref="Z45:AA45"/>
    <mergeCell ref="A44:D44"/>
    <mergeCell ref="E44:H45"/>
    <mergeCell ref="I44:K44"/>
    <mergeCell ref="U44:V44"/>
    <mergeCell ref="X44:Y44"/>
    <mergeCell ref="Z44:AA44"/>
    <mergeCell ref="AL36:AM36"/>
    <mergeCell ref="A40:D40"/>
    <mergeCell ref="E40:H41"/>
    <mergeCell ref="I40:K40"/>
    <mergeCell ref="U40:V40"/>
    <mergeCell ref="X40:Y40"/>
    <mergeCell ref="Z40:AA40"/>
    <mergeCell ref="AC40:AD40"/>
    <mergeCell ref="A41:D41"/>
    <mergeCell ref="I41:K41"/>
    <mergeCell ref="U41:V41"/>
    <mergeCell ref="X41:Y41"/>
    <mergeCell ref="Z41:AA41"/>
    <mergeCell ref="AC41:AD41"/>
    <mergeCell ref="A39:D39"/>
    <mergeCell ref="E39:H39"/>
    <mergeCell ref="I39:AQ39"/>
    <mergeCell ref="A35:D35"/>
    <mergeCell ref="E35:H36"/>
    <mergeCell ref="I35:K35"/>
    <mergeCell ref="U35:V35"/>
    <mergeCell ref="X35:Y35"/>
    <mergeCell ref="Z35:AA35"/>
    <mergeCell ref="AC35:AD35"/>
    <mergeCell ref="AF35:AG35"/>
    <mergeCell ref="AI35:AJ35"/>
    <mergeCell ref="A36:D36"/>
    <mergeCell ref="I36:K36"/>
    <mergeCell ref="U36:V36"/>
    <mergeCell ref="X36:Y36"/>
    <mergeCell ref="Z36:AA36"/>
    <mergeCell ref="AC36:AD36"/>
    <mergeCell ref="AF36:AG36"/>
    <mergeCell ref="AI36:AJ36"/>
    <mergeCell ref="X34:Y34"/>
    <mergeCell ref="Z34:AA34"/>
    <mergeCell ref="AC34:AD34"/>
    <mergeCell ref="A33:D33"/>
    <mergeCell ref="E33:H34"/>
    <mergeCell ref="I33:K33"/>
    <mergeCell ref="U33:V33"/>
    <mergeCell ref="X33:Y33"/>
    <mergeCell ref="Z33:AA33"/>
    <mergeCell ref="AL34:AM34"/>
    <mergeCell ref="AO34:AP34"/>
    <mergeCell ref="AC33:AD33"/>
    <mergeCell ref="AF33:AG33"/>
    <mergeCell ref="A31:D31"/>
    <mergeCell ref="E31:H32"/>
    <mergeCell ref="I31:K31"/>
    <mergeCell ref="U31:V31"/>
    <mergeCell ref="X31:Y31"/>
    <mergeCell ref="AF31:AG31"/>
    <mergeCell ref="AI31:AJ31"/>
    <mergeCell ref="AL31:AM31"/>
    <mergeCell ref="AO31:AP31"/>
    <mergeCell ref="A32:D32"/>
    <mergeCell ref="I32:K32"/>
    <mergeCell ref="U32:V32"/>
    <mergeCell ref="X32:Y32"/>
    <mergeCell ref="AF32:AG32"/>
    <mergeCell ref="AI32:AJ32"/>
    <mergeCell ref="AL32:AM32"/>
    <mergeCell ref="AO32:AP32"/>
    <mergeCell ref="A34:D34"/>
    <mergeCell ref="I34:K34"/>
    <mergeCell ref="U34:V34"/>
    <mergeCell ref="AL29:AM29"/>
    <mergeCell ref="AO29:AP29"/>
    <mergeCell ref="A30:D30"/>
    <mergeCell ref="I30:K30"/>
    <mergeCell ref="U30:V30"/>
    <mergeCell ref="X30:Y30"/>
    <mergeCell ref="Z30:AA30"/>
    <mergeCell ref="AC30:AD30"/>
    <mergeCell ref="AF30:AG30"/>
    <mergeCell ref="AI30:AJ30"/>
    <mergeCell ref="AL30:AM30"/>
    <mergeCell ref="AO30:AP30"/>
    <mergeCell ref="A29:D29"/>
    <mergeCell ref="E29:H30"/>
    <mergeCell ref="I29:K29"/>
    <mergeCell ref="U29:V29"/>
    <mergeCell ref="X29:Y29"/>
    <mergeCell ref="Z29:AA29"/>
    <mergeCell ref="AC29:AD29"/>
    <mergeCell ref="AF29:AG29"/>
    <mergeCell ref="AI29:AJ29"/>
    <mergeCell ref="AO27:AP27"/>
    <mergeCell ref="A28:D28"/>
    <mergeCell ref="I28:K28"/>
    <mergeCell ref="U28:V28"/>
    <mergeCell ref="X28:Y28"/>
    <mergeCell ref="Z28:AA28"/>
    <mergeCell ref="AC28:AD28"/>
    <mergeCell ref="AF28:AG28"/>
    <mergeCell ref="AI28:AJ28"/>
    <mergeCell ref="AL28:AM28"/>
    <mergeCell ref="A27:D27"/>
    <mergeCell ref="E27:H28"/>
    <mergeCell ref="I27:K27"/>
    <mergeCell ref="U27:V27"/>
    <mergeCell ref="X27:Y27"/>
    <mergeCell ref="Z27:AA27"/>
    <mergeCell ref="AF27:AG27"/>
    <mergeCell ref="AI27:AJ27"/>
    <mergeCell ref="AL27:AM27"/>
    <mergeCell ref="AO28:AP28"/>
    <mergeCell ref="AC27:AD27"/>
    <mergeCell ref="A25:D25"/>
    <mergeCell ref="E25:H25"/>
    <mergeCell ref="I25:K25"/>
    <mergeCell ref="U25:Y25"/>
    <mergeCell ref="Z25:AD25"/>
    <mergeCell ref="A26:D26"/>
    <mergeCell ref="E26:H26"/>
    <mergeCell ref="I26:K26"/>
    <mergeCell ref="AL19:AM19"/>
    <mergeCell ref="AL22:AM22"/>
    <mergeCell ref="AL21:AM21"/>
    <mergeCell ref="Z19:AA19"/>
    <mergeCell ref="AC19:AD19"/>
    <mergeCell ref="Z20:AA20"/>
    <mergeCell ref="AC20:AD20"/>
    <mergeCell ref="AF21:AG21"/>
    <mergeCell ref="AI21:AJ21"/>
    <mergeCell ref="U22:V22"/>
    <mergeCell ref="X22:Y22"/>
    <mergeCell ref="U21:V21"/>
    <mergeCell ref="X21:Y21"/>
    <mergeCell ref="U19:V19"/>
    <mergeCell ref="X19:Y19"/>
    <mergeCell ref="AL15:AM15"/>
    <mergeCell ref="AO15:AP15"/>
    <mergeCell ref="AF16:AG16"/>
    <mergeCell ref="AI16:AJ16"/>
    <mergeCell ref="AL16:AM16"/>
    <mergeCell ref="AO16:AP16"/>
    <mergeCell ref="Z16:AA16"/>
    <mergeCell ref="AC16:AD16"/>
    <mergeCell ref="AI9:AJ9"/>
    <mergeCell ref="AL9:AM9"/>
    <mergeCell ref="AO9:AP9"/>
    <mergeCell ref="AF10:AG10"/>
    <mergeCell ref="AI10:AJ10"/>
    <mergeCell ref="AL10:AM10"/>
    <mergeCell ref="AO10:AP10"/>
    <mergeCell ref="AI13:AJ13"/>
    <mergeCell ref="AL13:AM13"/>
    <mergeCell ref="AO13:AP13"/>
    <mergeCell ref="AO11:AP11"/>
    <mergeCell ref="AI14:AJ14"/>
    <mergeCell ref="AI12:AJ12"/>
    <mergeCell ref="AL12:AM12"/>
    <mergeCell ref="AO12:AP12"/>
    <mergeCell ref="AF9:AG9"/>
    <mergeCell ref="AO22:AP22"/>
    <mergeCell ref="A9:D9"/>
    <mergeCell ref="A10:D10"/>
    <mergeCell ref="A17:D17"/>
    <mergeCell ref="A18:D18"/>
    <mergeCell ref="A21:D21"/>
    <mergeCell ref="A16:D16"/>
    <mergeCell ref="I22:K22"/>
    <mergeCell ref="Z22:AA22"/>
    <mergeCell ref="AC22:AD22"/>
    <mergeCell ref="AF22:AG22"/>
    <mergeCell ref="AI22:AJ22"/>
    <mergeCell ref="A22:D22"/>
    <mergeCell ref="E19:H20"/>
    <mergeCell ref="A19:D19"/>
    <mergeCell ref="A20:D20"/>
    <mergeCell ref="AO18:AP18"/>
    <mergeCell ref="A15:D15"/>
    <mergeCell ref="E21:H22"/>
    <mergeCell ref="I21:K21"/>
    <mergeCell ref="Z21:AA21"/>
    <mergeCell ref="AC21:AD21"/>
    <mergeCell ref="AF15:AG15"/>
    <mergeCell ref="AI15:AJ15"/>
    <mergeCell ref="AO21:AP21"/>
    <mergeCell ref="AI17:AJ17"/>
    <mergeCell ref="AL17:AM17"/>
    <mergeCell ref="AO17:AP17"/>
    <mergeCell ref="A14:D14"/>
    <mergeCell ref="I18:K18"/>
    <mergeCell ref="Z18:AA18"/>
    <mergeCell ref="AC18:AD18"/>
    <mergeCell ref="AF18:AG18"/>
    <mergeCell ref="AI18:AJ18"/>
    <mergeCell ref="AL18:AM18"/>
    <mergeCell ref="AL14:AM14"/>
    <mergeCell ref="AO14:AP14"/>
    <mergeCell ref="AI19:AJ19"/>
    <mergeCell ref="AI20:AJ20"/>
    <mergeCell ref="AF19:AG19"/>
    <mergeCell ref="AO19:AP19"/>
    <mergeCell ref="AF20:AG20"/>
    <mergeCell ref="AL20:AM20"/>
    <mergeCell ref="AO20:AP20"/>
    <mergeCell ref="I19:K19"/>
    <mergeCell ref="I20:K20"/>
    <mergeCell ref="E17:H18"/>
    <mergeCell ref="I17:K17"/>
    <mergeCell ref="Z17:AA17"/>
    <mergeCell ref="AC17:AD17"/>
    <mergeCell ref="AF17:AG17"/>
    <mergeCell ref="E15:H16"/>
    <mergeCell ref="I15:K15"/>
    <mergeCell ref="I16:K16"/>
    <mergeCell ref="Z15:AA15"/>
    <mergeCell ref="AC15:AD15"/>
    <mergeCell ref="A12:D12"/>
    <mergeCell ref="I14:K14"/>
    <mergeCell ref="Z14:AA14"/>
    <mergeCell ref="AC14:AD14"/>
    <mergeCell ref="AF14:AG14"/>
    <mergeCell ref="U14:V14"/>
    <mergeCell ref="X14:Y14"/>
    <mergeCell ref="U16:V16"/>
    <mergeCell ref="X16:Y16"/>
    <mergeCell ref="U12:V12"/>
    <mergeCell ref="X12:Y12"/>
    <mergeCell ref="U13:V13"/>
    <mergeCell ref="X13:Y13"/>
    <mergeCell ref="A13:D13"/>
    <mergeCell ref="U17:V17"/>
    <mergeCell ref="X17:Y17"/>
    <mergeCell ref="AL8:AM8"/>
    <mergeCell ref="AO8:AP8"/>
    <mergeCell ref="E9:H10"/>
    <mergeCell ref="I9:K9"/>
    <mergeCell ref="I10:K10"/>
    <mergeCell ref="A11:D11"/>
    <mergeCell ref="E13:H14"/>
    <mergeCell ref="I13:K13"/>
    <mergeCell ref="Z13:AA13"/>
    <mergeCell ref="AC13:AD13"/>
    <mergeCell ref="AF13:AG13"/>
    <mergeCell ref="AF11:AG11"/>
    <mergeCell ref="AI11:AJ11"/>
    <mergeCell ref="AL11:AM11"/>
    <mergeCell ref="I12:K12"/>
    <mergeCell ref="Z12:AA12"/>
    <mergeCell ref="AC12:AD12"/>
    <mergeCell ref="AF12:AG12"/>
    <mergeCell ref="E11:H12"/>
    <mergeCell ref="I11:K11"/>
    <mergeCell ref="Z11:AA11"/>
    <mergeCell ref="AC11:AD11"/>
    <mergeCell ref="AF8:AG8"/>
    <mergeCell ref="AI8:AJ8"/>
    <mergeCell ref="AI7:AJ7"/>
    <mergeCell ref="AL7:AM7"/>
    <mergeCell ref="AO7:AP7"/>
    <mergeCell ref="AC6:AD6"/>
    <mergeCell ref="AF6:AG6"/>
    <mergeCell ref="AI6:AJ6"/>
    <mergeCell ref="AL6:AM6"/>
    <mergeCell ref="AO6:AP6"/>
    <mergeCell ref="AF7:AG7"/>
    <mergeCell ref="Z10:AA10"/>
    <mergeCell ref="AC10:AD10"/>
    <mergeCell ref="Z9:AA9"/>
    <mergeCell ref="AC9:AD9"/>
    <mergeCell ref="U8:V8"/>
    <mergeCell ref="X8:Y8"/>
    <mergeCell ref="U10:V10"/>
    <mergeCell ref="X10:Y10"/>
    <mergeCell ref="U6:V6"/>
    <mergeCell ref="U9:V9"/>
    <mergeCell ref="X9:Y9"/>
    <mergeCell ref="A7:D7"/>
    <mergeCell ref="E7:H8"/>
    <mergeCell ref="I7:K7"/>
    <mergeCell ref="A8:D8"/>
    <mergeCell ref="I8:K8"/>
    <mergeCell ref="Z8:AA8"/>
    <mergeCell ref="AC8:AD8"/>
    <mergeCell ref="Z7:AA7"/>
    <mergeCell ref="AC7:AD7"/>
    <mergeCell ref="U7:V7"/>
    <mergeCell ref="X7:Y7"/>
    <mergeCell ref="AI1:AO1"/>
    <mergeCell ref="A3:D3"/>
    <mergeCell ref="E3:H3"/>
    <mergeCell ref="I3:K3"/>
    <mergeCell ref="U3:Y3"/>
    <mergeCell ref="Z3:AD3"/>
    <mergeCell ref="A4:D4"/>
    <mergeCell ref="E4:H4"/>
    <mergeCell ref="I4:K4"/>
    <mergeCell ref="AI5:AJ5"/>
    <mergeCell ref="AL5:AM5"/>
    <mergeCell ref="AO5:AP5"/>
    <mergeCell ref="A6:D6"/>
    <mergeCell ref="I6:K6"/>
    <mergeCell ref="Z6:AA6"/>
    <mergeCell ref="A5:D5"/>
    <mergeCell ref="E5:H6"/>
    <mergeCell ref="I5:K5"/>
    <mergeCell ref="Z5:AA5"/>
    <mergeCell ref="AC5:AD5"/>
    <mergeCell ref="AF5:AG5"/>
    <mergeCell ref="U5:V5"/>
    <mergeCell ref="X5:Y5"/>
    <mergeCell ref="X6:Y6"/>
  </mergeCells>
  <phoneticPr fontId="7"/>
  <printOptions horizontalCentered="1" verticalCentered="1"/>
  <pageMargins left="0.23622047244094491" right="0.23622047244094491" top="0.15748031496062992" bottom="0.15748031496062992"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workbookViewId="0">
      <selection sqref="A1:XFD1048576"/>
    </sheetView>
  </sheetViews>
  <sheetFormatPr defaultColWidth="9" defaultRowHeight="13.2"/>
  <cols>
    <col min="1" max="1" width="19.88671875" style="90" bestFit="1" customWidth="1"/>
    <col min="2" max="2" width="4" style="90" bestFit="1" customWidth="1"/>
    <col min="3" max="16384" width="9" style="90"/>
  </cols>
  <sheetData>
    <row r="1" spans="1:8">
      <c r="A1" s="90" t="s">
        <v>217</v>
      </c>
    </row>
    <row r="2" spans="1:8" ht="13.8" thickBot="1">
      <c r="A2" s="91"/>
      <c r="B2" s="91"/>
      <c r="C2" s="92" t="s">
        <v>175</v>
      </c>
      <c r="D2" s="92" t="s">
        <v>176</v>
      </c>
      <c r="E2" s="92" t="s">
        <v>177</v>
      </c>
      <c r="F2" s="92" t="s">
        <v>178</v>
      </c>
      <c r="G2" s="92" t="s">
        <v>179</v>
      </c>
      <c r="H2" s="92" t="s">
        <v>180</v>
      </c>
    </row>
    <row r="3" spans="1:8" s="95" customFormat="1" ht="19.5" customHeight="1">
      <c r="A3" s="236" t="s">
        <v>193</v>
      </c>
      <c r="B3" s="93" t="s">
        <v>181</v>
      </c>
      <c r="C3" s="93" t="s">
        <v>172</v>
      </c>
      <c r="D3" s="93" t="s">
        <v>169</v>
      </c>
      <c r="E3" s="93" t="s">
        <v>171</v>
      </c>
      <c r="F3" s="93" t="s">
        <v>166</v>
      </c>
      <c r="G3" s="93" t="s">
        <v>166</v>
      </c>
      <c r="H3" s="94" t="s">
        <v>166</v>
      </c>
    </row>
    <row r="4" spans="1:8" s="95" customFormat="1" ht="19.5" customHeight="1">
      <c r="A4" s="234"/>
      <c r="B4" s="96" t="s">
        <v>182</v>
      </c>
      <c r="C4" s="96" t="s">
        <v>169</v>
      </c>
      <c r="D4" s="96" t="s">
        <v>169</v>
      </c>
      <c r="E4" s="96" t="s">
        <v>169</v>
      </c>
      <c r="F4" s="96" t="s">
        <v>163</v>
      </c>
      <c r="G4" s="96" t="s">
        <v>163</v>
      </c>
      <c r="H4" s="97" t="s">
        <v>163</v>
      </c>
    </row>
    <row r="5" spans="1:8" s="95" customFormat="1" ht="19.5" customHeight="1">
      <c r="A5" s="234" t="s">
        <v>204</v>
      </c>
      <c r="B5" s="96" t="s">
        <v>181</v>
      </c>
      <c r="C5" s="96" t="s">
        <v>164</v>
      </c>
      <c r="D5" s="96" t="s">
        <v>172</v>
      </c>
      <c r="E5" s="96" t="s">
        <v>172</v>
      </c>
      <c r="F5" s="96" t="s">
        <v>163</v>
      </c>
      <c r="G5" s="96" t="s">
        <v>163</v>
      </c>
      <c r="H5" s="97" t="s">
        <v>163</v>
      </c>
    </row>
    <row r="6" spans="1:8" s="95" customFormat="1" ht="19.5" customHeight="1">
      <c r="A6" s="234"/>
      <c r="B6" s="96" t="s">
        <v>184</v>
      </c>
      <c r="C6" s="96" t="s">
        <v>172</v>
      </c>
      <c r="D6" s="96" t="s">
        <v>172</v>
      </c>
      <c r="E6" s="96" t="s">
        <v>172</v>
      </c>
      <c r="F6" s="96" t="s">
        <v>162</v>
      </c>
      <c r="G6" s="96" t="s">
        <v>162</v>
      </c>
      <c r="H6" s="97" t="s">
        <v>162</v>
      </c>
    </row>
    <row r="7" spans="1:8" s="95" customFormat="1" ht="19.5" customHeight="1">
      <c r="A7" s="234" t="s">
        <v>205</v>
      </c>
      <c r="B7" s="96" t="s">
        <v>186</v>
      </c>
      <c r="C7" s="96" t="s">
        <v>229</v>
      </c>
      <c r="D7" s="96" t="s">
        <v>174</v>
      </c>
      <c r="E7" s="96" t="s">
        <v>230</v>
      </c>
      <c r="F7" s="96" t="s">
        <v>163</v>
      </c>
      <c r="G7" s="96" t="s">
        <v>163</v>
      </c>
      <c r="H7" s="97" t="s">
        <v>183</v>
      </c>
    </row>
    <row r="8" spans="1:8" s="95" customFormat="1" ht="19.5" customHeight="1">
      <c r="A8" s="234"/>
      <c r="B8" s="96" t="s">
        <v>184</v>
      </c>
      <c r="C8" s="96" t="s">
        <v>231</v>
      </c>
      <c r="D8" s="96" t="s">
        <v>185</v>
      </c>
      <c r="E8" s="96" t="s">
        <v>174</v>
      </c>
      <c r="F8" s="96" t="s">
        <v>162</v>
      </c>
      <c r="G8" s="96" t="s">
        <v>162</v>
      </c>
      <c r="H8" s="97" t="s">
        <v>162</v>
      </c>
    </row>
    <row r="9" spans="1:8" s="95" customFormat="1" ht="19.5" customHeight="1">
      <c r="A9" s="234" t="s">
        <v>206</v>
      </c>
      <c r="B9" s="96" t="s">
        <v>186</v>
      </c>
      <c r="C9" s="96" t="s">
        <v>163</v>
      </c>
      <c r="D9" s="96" t="s">
        <v>163</v>
      </c>
      <c r="E9" s="96" t="s">
        <v>163</v>
      </c>
      <c r="F9" s="96" t="s">
        <v>167</v>
      </c>
      <c r="G9" s="96" t="s">
        <v>167</v>
      </c>
      <c r="H9" s="97" t="s">
        <v>167</v>
      </c>
    </row>
    <row r="10" spans="1:8" s="95" customFormat="1" ht="19.5" customHeight="1" thickBot="1">
      <c r="A10" s="235"/>
      <c r="B10" s="98" t="s">
        <v>182</v>
      </c>
      <c r="C10" s="98" t="s">
        <v>171</v>
      </c>
      <c r="D10" s="98" t="s">
        <v>169</v>
      </c>
      <c r="E10" s="98" t="s">
        <v>169</v>
      </c>
      <c r="F10" s="98" t="s">
        <v>170</v>
      </c>
      <c r="G10" s="98" t="s">
        <v>170</v>
      </c>
      <c r="H10" s="99" t="s">
        <v>170</v>
      </c>
    </row>
    <row r="11" spans="1:8" s="95" customFormat="1" ht="19.5" customHeight="1">
      <c r="A11" s="236" t="s">
        <v>197</v>
      </c>
      <c r="B11" s="93" t="s">
        <v>181</v>
      </c>
      <c r="C11" s="93" t="s">
        <v>226</v>
      </c>
      <c r="D11" s="93" t="s">
        <v>222</v>
      </c>
      <c r="E11" s="93" t="s">
        <v>222</v>
      </c>
      <c r="F11" s="93" t="s">
        <v>228</v>
      </c>
      <c r="G11" s="93" t="s">
        <v>228</v>
      </c>
      <c r="H11" s="94" t="s">
        <v>228</v>
      </c>
    </row>
    <row r="12" spans="1:8" s="95" customFormat="1" ht="19.5" customHeight="1">
      <c r="A12" s="234"/>
      <c r="B12" s="96" t="s">
        <v>182</v>
      </c>
      <c r="C12" s="96" t="s">
        <v>227</v>
      </c>
      <c r="D12" s="96" t="s">
        <v>227</v>
      </c>
      <c r="E12" s="96" t="s">
        <v>227</v>
      </c>
      <c r="F12" s="96" t="s">
        <v>224</v>
      </c>
      <c r="G12" s="96" t="s">
        <v>225</v>
      </c>
      <c r="H12" s="97" t="s">
        <v>224</v>
      </c>
    </row>
    <row r="13" spans="1:8" s="95" customFormat="1" ht="19.5" customHeight="1">
      <c r="A13" s="234" t="s">
        <v>198</v>
      </c>
      <c r="B13" s="96" t="s">
        <v>181</v>
      </c>
      <c r="C13" s="96" t="s">
        <v>163</v>
      </c>
      <c r="D13" s="96" t="s">
        <v>163</v>
      </c>
      <c r="E13" s="96" t="s">
        <v>163</v>
      </c>
      <c r="F13" s="96" t="s">
        <v>164</v>
      </c>
      <c r="G13" s="96" t="s">
        <v>164</v>
      </c>
      <c r="H13" s="97" t="s">
        <v>164</v>
      </c>
    </row>
    <row r="14" spans="1:8" s="95" customFormat="1" ht="19.5" customHeight="1">
      <c r="A14" s="234"/>
      <c r="B14" s="96" t="s">
        <v>182</v>
      </c>
      <c r="C14" s="96" t="s">
        <v>169</v>
      </c>
      <c r="D14" s="96" t="s">
        <v>169</v>
      </c>
      <c r="E14" s="96" t="s">
        <v>169</v>
      </c>
      <c r="F14" s="96" t="s">
        <v>167</v>
      </c>
      <c r="G14" s="96" t="s">
        <v>167</v>
      </c>
      <c r="H14" s="97" t="s">
        <v>167</v>
      </c>
    </row>
    <row r="15" spans="1:8" s="95" customFormat="1" ht="19.5" customHeight="1">
      <c r="A15" s="234" t="s">
        <v>199</v>
      </c>
      <c r="B15" s="96" t="s">
        <v>181</v>
      </c>
      <c r="C15" s="96" t="s">
        <v>169</v>
      </c>
      <c r="D15" s="96" t="s">
        <v>163</v>
      </c>
      <c r="E15" s="96" t="s">
        <v>163</v>
      </c>
      <c r="F15" s="96" t="s">
        <v>166</v>
      </c>
      <c r="G15" s="96" t="s">
        <v>166</v>
      </c>
      <c r="H15" s="97" t="s">
        <v>165</v>
      </c>
    </row>
    <row r="16" spans="1:8" s="95" customFormat="1" ht="19.5" customHeight="1">
      <c r="A16" s="234"/>
      <c r="B16" s="96" t="s">
        <v>187</v>
      </c>
      <c r="C16" s="96" t="s">
        <v>168</v>
      </c>
      <c r="D16" s="96" t="s">
        <v>169</v>
      </c>
      <c r="E16" s="96" t="s">
        <v>168</v>
      </c>
      <c r="F16" s="96" t="s">
        <v>170</v>
      </c>
      <c r="G16" s="96" t="s">
        <v>165</v>
      </c>
      <c r="H16" s="97" t="s">
        <v>170</v>
      </c>
    </row>
    <row r="17" spans="1:8" s="95" customFormat="1" ht="19.5" customHeight="1">
      <c r="A17" s="234" t="s">
        <v>208</v>
      </c>
      <c r="B17" s="96" t="s">
        <v>186</v>
      </c>
      <c r="C17" s="96" t="s">
        <v>221</v>
      </c>
      <c r="D17" s="96" t="s">
        <v>222</v>
      </c>
      <c r="E17" s="96" t="s">
        <v>222</v>
      </c>
      <c r="F17" s="96" t="s">
        <v>223</v>
      </c>
      <c r="G17" s="96" t="s">
        <v>223</v>
      </c>
      <c r="H17" s="97" t="s">
        <v>223</v>
      </c>
    </row>
    <row r="18" spans="1:8" s="95" customFormat="1" ht="19.5" customHeight="1" thickBot="1">
      <c r="A18" s="235"/>
      <c r="B18" s="98" t="s">
        <v>184</v>
      </c>
      <c r="C18" s="98" t="s">
        <v>162</v>
      </c>
      <c r="D18" s="98" t="s">
        <v>162</v>
      </c>
      <c r="E18" s="98" t="s">
        <v>162</v>
      </c>
      <c r="F18" s="98" t="s">
        <v>224</v>
      </c>
      <c r="G18" s="98" t="s">
        <v>225</v>
      </c>
      <c r="H18" s="99" t="s">
        <v>224</v>
      </c>
    </row>
    <row r="19" spans="1:8" s="95" customFormat="1" ht="19.5" customHeight="1">
      <c r="A19" s="236" t="s">
        <v>220</v>
      </c>
      <c r="B19" s="93" t="s">
        <v>186</v>
      </c>
      <c r="C19" s="93" t="s">
        <v>173</v>
      </c>
      <c r="D19" s="93" t="s">
        <v>172</v>
      </c>
      <c r="E19" s="93" t="s">
        <v>173</v>
      </c>
      <c r="F19" s="93" t="s">
        <v>163</v>
      </c>
      <c r="G19" s="93" t="s">
        <v>163</v>
      </c>
      <c r="H19" s="94" t="s">
        <v>163</v>
      </c>
    </row>
    <row r="20" spans="1:8" s="95" customFormat="1" ht="19.5" customHeight="1">
      <c r="A20" s="234"/>
      <c r="B20" s="96" t="s">
        <v>184</v>
      </c>
      <c r="C20" s="96" t="s">
        <v>169</v>
      </c>
      <c r="D20" s="96" t="s">
        <v>169</v>
      </c>
      <c r="E20" s="96" t="s">
        <v>169</v>
      </c>
      <c r="F20" s="96" t="s">
        <v>164</v>
      </c>
      <c r="G20" s="96" t="s">
        <v>164</v>
      </c>
      <c r="H20" s="97" t="s">
        <v>164</v>
      </c>
    </row>
    <row r="21" spans="1:8" s="95" customFormat="1" ht="19.5" customHeight="1">
      <c r="A21" s="234" t="s">
        <v>151</v>
      </c>
      <c r="B21" s="96" t="s">
        <v>186</v>
      </c>
      <c r="C21" s="96" t="s">
        <v>168</v>
      </c>
      <c r="D21" s="96" t="s">
        <v>168</v>
      </c>
      <c r="E21" s="96" t="s">
        <v>168</v>
      </c>
      <c r="F21" s="96" t="s">
        <v>166</v>
      </c>
      <c r="G21" s="96" t="s">
        <v>166</v>
      </c>
      <c r="H21" s="97" t="s">
        <v>166</v>
      </c>
    </row>
    <row r="22" spans="1:8" s="95" customFormat="1" ht="19.5" customHeight="1">
      <c r="A22" s="234"/>
      <c r="B22" s="96" t="s">
        <v>184</v>
      </c>
      <c r="C22" s="96" t="s">
        <v>169</v>
      </c>
      <c r="D22" s="96" t="s">
        <v>169</v>
      </c>
      <c r="E22" s="96" t="s">
        <v>169</v>
      </c>
      <c r="F22" s="96" t="s">
        <v>163</v>
      </c>
      <c r="G22" s="96" t="s">
        <v>163</v>
      </c>
      <c r="H22" s="97" t="s">
        <v>163</v>
      </c>
    </row>
    <row r="23" spans="1:8" s="95" customFormat="1" ht="19.5" customHeight="1">
      <c r="A23" s="234" t="s">
        <v>218</v>
      </c>
      <c r="B23" s="96" t="s">
        <v>186</v>
      </c>
      <c r="C23" s="96" t="s">
        <v>168</v>
      </c>
      <c r="D23" s="96" t="s">
        <v>169</v>
      </c>
      <c r="E23" s="96" t="s">
        <v>168</v>
      </c>
      <c r="F23" s="96" t="s">
        <v>164</v>
      </c>
      <c r="G23" s="96" t="s">
        <v>164</v>
      </c>
      <c r="H23" s="97" t="s">
        <v>164</v>
      </c>
    </row>
    <row r="24" spans="1:8" s="95" customFormat="1" ht="19.5" customHeight="1">
      <c r="A24" s="234"/>
      <c r="B24" s="96" t="s">
        <v>184</v>
      </c>
      <c r="C24" s="96" t="s">
        <v>167</v>
      </c>
      <c r="D24" s="96" t="s">
        <v>167</v>
      </c>
      <c r="E24" s="96" t="s">
        <v>167</v>
      </c>
      <c r="F24" s="96" t="s">
        <v>166</v>
      </c>
      <c r="G24" s="96" t="s">
        <v>166</v>
      </c>
      <c r="H24" s="97" t="s">
        <v>166</v>
      </c>
    </row>
    <row r="25" spans="1:8" s="95" customFormat="1" ht="19.5" customHeight="1">
      <c r="A25" s="234" t="s">
        <v>219</v>
      </c>
      <c r="B25" s="96" t="s">
        <v>186</v>
      </c>
      <c r="C25" s="96" t="s">
        <v>229</v>
      </c>
      <c r="D25" s="96" t="s">
        <v>174</v>
      </c>
      <c r="E25" s="96" t="s">
        <v>167</v>
      </c>
      <c r="F25" s="96" t="s">
        <v>163</v>
      </c>
      <c r="G25" s="96" t="s">
        <v>163</v>
      </c>
      <c r="H25" s="97" t="s">
        <v>163</v>
      </c>
    </row>
    <row r="26" spans="1:8" s="95" customFormat="1" ht="19.5" customHeight="1" thickBot="1">
      <c r="A26" s="235"/>
      <c r="B26" s="98" t="s">
        <v>184</v>
      </c>
      <c r="C26" s="98" t="s">
        <v>168</v>
      </c>
      <c r="D26" s="98" t="s">
        <v>169</v>
      </c>
      <c r="E26" s="98" t="s">
        <v>174</v>
      </c>
      <c r="F26" s="98" t="s">
        <v>162</v>
      </c>
      <c r="G26" s="98" t="s">
        <v>162</v>
      </c>
      <c r="H26" s="99" t="s">
        <v>162</v>
      </c>
    </row>
  </sheetData>
  <mergeCells count="12">
    <mergeCell ref="A25:A26"/>
    <mergeCell ref="A3:A4"/>
    <mergeCell ref="A5:A6"/>
    <mergeCell ref="A7:A8"/>
    <mergeCell ref="A9:A10"/>
    <mergeCell ref="A11:A12"/>
    <mergeCell ref="A13:A14"/>
    <mergeCell ref="A15:A16"/>
    <mergeCell ref="A17:A18"/>
    <mergeCell ref="A19:A20"/>
    <mergeCell ref="A21:A22"/>
    <mergeCell ref="A23:A24"/>
  </mergeCells>
  <phoneticPr fontId="4"/>
  <pageMargins left="1.1200000000000001"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予選リーグ</vt:lpstr>
      <vt:lpstr>順位リーグ</vt:lpstr>
      <vt:lpstr>順位決定戦</vt:lpstr>
      <vt:lpstr>スケジュール</vt:lpstr>
      <vt:lpstr>ユニフォームカラー</vt:lpstr>
      <vt:lpstr>順位リーグ!Print_Area</vt:lpstr>
      <vt:lpstr>予選リーグ!Print_Area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 isobe</dc:creator>
  <cp:lastModifiedBy>yello</cp:lastModifiedBy>
  <cp:lastPrinted>2021-07-25T11:29:10Z</cp:lastPrinted>
  <dcterms:created xsi:type="dcterms:W3CDTF">2011-12-13T03:42:44Z</dcterms:created>
  <dcterms:modified xsi:type="dcterms:W3CDTF">2021-07-27T21:50:19Z</dcterms:modified>
</cp:coreProperties>
</file>