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40" tabRatio="721" firstSheet="5" activeTab="10"/>
  </bookViews>
  <sheets>
    <sheet name="XXXXXX" sheetId="1" state="veryHidden" r:id="rId1"/>
    <sheet name="回復済み_Sheet1" sheetId="2" state="veryHidden" r:id="rId2"/>
    <sheet name="回復済み_Sheet2" sheetId="3" state="veryHidden" r:id="rId3"/>
    <sheet name="回復済み_Sheet3" sheetId="4" state="veryHidden" r:id="rId4"/>
    <sheet name="回復済み_Sheet4" sheetId="5" state="veryHidden" r:id="rId5"/>
    <sheet name="表紙" sheetId="6" r:id="rId6"/>
    <sheet name="大会要綱" sheetId="7" r:id="rId7"/>
    <sheet name="予選リーグ" sheetId="8" r:id="rId8"/>
    <sheet name="予選リーグ日程 " sheetId="9" r:id="rId9"/>
    <sheet name="予選リーグ日程（雨）" sheetId="10" r:id="rId10"/>
    <sheet name="トーナメント" sheetId="11" r:id="rId11"/>
    <sheet name="決勝トーナメント日程" sheetId="12" r:id="rId12"/>
    <sheet name="決勝トーナメント日程 (雨) " sheetId="13" r:id="rId13"/>
    <sheet name="会場図" sheetId="14" r:id="rId14"/>
    <sheet name="Sheet1" sheetId="15" r:id="rId15"/>
  </sheets>
  <definedNames>
    <definedName name="_xlnm.Print_Area" localSheetId="10">'トーナメント'!$A$1:$AG$67</definedName>
    <definedName name="_xlnm.Print_Area" localSheetId="11">'決勝トーナメント日程'!$A$1:$BA$23</definedName>
    <definedName name="_xlnm.Print_Area" localSheetId="12">'決勝トーナメント日程 (雨) '!$A$1:$BA$31</definedName>
    <definedName name="_xlnm.Print_Area" localSheetId="6">'大会要綱'!$A$1:$AA$52</definedName>
    <definedName name="_xlnm.Print_Area" localSheetId="8">'予選リーグ日程 '!$A$1:$BA$26</definedName>
    <definedName name="_xlnm.Print_Area" localSheetId="9">'予選リーグ日程（雨）'!$A$1:$AZ$31</definedName>
  </definedNames>
  <calcPr fullCalcOnLoad="1"/>
</workbook>
</file>

<file path=xl/sharedStrings.xml><?xml version="1.0" encoding="utf-8"?>
<sst xmlns="http://schemas.openxmlformats.org/spreadsheetml/2006/main" count="1215" uniqueCount="371">
  <si>
    <t>開催日</t>
  </si>
  <si>
    <t>場所</t>
  </si>
  <si>
    <t>柿崎総合運動公園（人工芝２面・クレー２面）</t>
  </si>
  <si>
    <t>主催</t>
  </si>
  <si>
    <t>頸北FCリベルタ</t>
  </si>
  <si>
    <t>頸北FCリベルタ育成会</t>
  </si>
  <si>
    <t>【期日】</t>
  </si>
  <si>
    <t>【場所】</t>
  </si>
  <si>
    <t>新潟県　上越市　柿崎区 柿崎区総合運動公園グランド</t>
  </si>
  <si>
    <t>大人コート（人工芝1面、クレー1面）</t>
  </si>
  <si>
    <t>【チーム編成】</t>
  </si>
  <si>
    <t>小学校6年生以下で編成されたチーム</t>
  </si>
  <si>
    <t>【参加費】</t>
  </si>
  <si>
    <t>10,000円　（当日受付で納入してください。）</t>
  </si>
  <si>
    <t>【競技規則】</t>
  </si>
  <si>
    <t>１、日本サッカー協会競技規則に準ずる。</t>
  </si>
  <si>
    <t>２、試合時間は、下記のとおりとする。</t>
  </si>
  <si>
    <t>予選リーグ・決勝トーナメント</t>
  </si>
  <si>
    <t>交流トーナメント</t>
  </si>
  <si>
    <t>　　試合時間は30分ゲーム（ハーフタイム5分）とする。</t>
  </si>
  <si>
    <t>４、交代人数は、自由とする。一度退いた選手も再び出場できる。</t>
  </si>
  <si>
    <t>６、気温により、飲水タイムを設ける（前後半にそれぞれ１分程度）</t>
  </si>
  <si>
    <t>【大会日程】</t>
  </si>
  <si>
    <t>【順位決定】</t>
  </si>
  <si>
    <t>　　により順位を決める。</t>
  </si>
  <si>
    <t>【表彰】</t>
  </si>
  <si>
    <t>決勝トーナメント　優勝チームに持回りトロフィー・レプリカ・賞状を授与</t>
  </si>
  <si>
    <t>　　</t>
  </si>
  <si>
    <t>決勝トーナメント　準優勝・３位・敢闘賞に盾・賞状を授与</t>
  </si>
  <si>
    <t>交流トーナメント　優勝・準優勝・３位・敢闘賞に盾・賞状を授与</t>
  </si>
  <si>
    <t>【その他】</t>
  </si>
  <si>
    <t>・</t>
  </si>
  <si>
    <t>大会中の傷害事故については、本部で応急処置を行いますが、その後の処置に</t>
  </si>
  <si>
    <t>ついては参加チームで責任を持って対応してください。</t>
  </si>
  <si>
    <t>空きグランドでフレンドリーを組みます。（組み合わせ参照）</t>
  </si>
  <si>
    <t>　　　（大会二日目のフレンドリーの組み合せは、懇親会時に決定）</t>
  </si>
  <si>
    <t>試合</t>
  </si>
  <si>
    <t>時　　　刻</t>
  </si>
  <si>
    <t>人工芝グラウンドA</t>
  </si>
  <si>
    <t>審判</t>
  </si>
  <si>
    <t>人工芝グラウンドB</t>
  </si>
  <si>
    <t>クレーグラウンドﾞC</t>
  </si>
  <si>
    <t>クレーグラウンドﾞD</t>
  </si>
  <si>
    <t>①</t>
  </si>
  <si>
    <t>～</t>
  </si>
  <si>
    <t>A</t>
  </si>
  <si>
    <t>-</t>
  </si>
  <si>
    <t>②</t>
  </si>
  <si>
    <t>B</t>
  </si>
  <si>
    <t>③</t>
  </si>
  <si>
    <t>C</t>
  </si>
  <si>
    <t>D</t>
  </si>
  <si>
    <t>④</t>
  </si>
  <si>
    <t>⑤</t>
  </si>
  <si>
    <t>⑥</t>
  </si>
  <si>
    <t>⑦</t>
  </si>
  <si>
    <t>⑧</t>
  </si>
  <si>
    <t>交
①</t>
  </si>
  <si>
    <t>A３位</t>
  </si>
  <si>
    <t>D４位</t>
  </si>
  <si>
    <t>交
②</t>
  </si>
  <si>
    <t>B３位</t>
  </si>
  <si>
    <t>C４位</t>
  </si>
  <si>
    <t>交
③</t>
  </si>
  <si>
    <t>C３位</t>
  </si>
  <si>
    <t>B４位</t>
  </si>
  <si>
    <t>交
④</t>
  </si>
  <si>
    <t>D３位</t>
  </si>
  <si>
    <t>A４位</t>
  </si>
  <si>
    <t>決
①</t>
  </si>
  <si>
    <t>A１位</t>
  </si>
  <si>
    <t>D２位</t>
  </si>
  <si>
    <t>決
②</t>
  </si>
  <si>
    <t>B１位</t>
  </si>
  <si>
    <t>C２位</t>
  </si>
  <si>
    <t>決
③</t>
  </si>
  <si>
    <t>C１位</t>
  </si>
  <si>
    <t>B２位</t>
  </si>
  <si>
    <t>決
④</t>
  </si>
  <si>
    <t>D１位</t>
  </si>
  <si>
    <t>A２位</t>
  </si>
  <si>
    <t>交
⑤</t>
  </si>
  <si>
    <t>交流①勝</t>
  </si>
  <si>
    <t>交流②勝</t>
  </si>
  <si>
    <t>交
⑥</t>
  </si>
  <si>
    <t>交流③勝</t>
  </si>
  <si>
    <t>交流④勝</t>
  </si>
  <si>
    <t>交
⑦</t>
  </si>
  <si>
    <t>交流①負</t>
  </si>
  <si>
    <t>交流②負</t>
  </si>
  <si>
    <t>交
⑧</t>
  </si>
  <si>
    <t>交流③負</t>
  </si>
  <si>
    <t>交流④負</t>
  </si>
  <si>
    <t>決
⑤</t>
  </si>
  <si>
    <t>決勝①勝</t>
  </si>
  <si>
    <t>決勝②勝</t>
  </si>
  <si>
    <t>決
⑥</t>
  </si>
  <si>
    <t>決勝③勝</t>
  </si>
  <si>
    <t>決勝④勝</t>
  </si>
  <si>
    <t>決
⑦</t>
  </si>
  <si>
    <t>決勝①負</t>
  </si>
  <si>
    <t>決勝②負</t>
  </si>
  <si>
    <t>決
⑧</t>
  </si>
  <si>
    <t>決勝③負</t>
  </si>
  <si>
    <t>決勝④負</t>
  </si>
  <si>
    <t>交流⑤勝</t>
  </si>
  <si>
    <t>交流⑥勝</t>
  </si>
  <si>
    <t>交流⑤負</t>
  </si>
  <si>
    <t>交流⑥負</t>
  </si>
  <si>
    <t>交流⑦勝</t>
  </si>
  <si>
    <t>交流⑧勝</t>
  </si>
  <si>
    <t>交流⑦負</t>
  </si>
  <si>
    <t>交流⑧負</t>
  </si>
  <si>
    <t>決勝⑤勝</t>
  </si>
  <si>
    <t>決勝⑥勝</t>
  </si>
  <si>
    <t>決勝⑤負</t>
  </si>
  <si>
    <t>決勝⑥負</t>
  </si>
  <si>
    <t>決勝⑦勝</t>
  </si>
  <si>
    <t>決勝⑧勝</t>
  </si>
  <si>
    <t>決勝⑦負</t>
  </si>
  <si>
    <t>決勝⑧負</t>
  </si>
  <si>
    <t>Aブロック</t>
  </si>
  <si>
    <t>勝</t>
  </si>
  <si>
    <t>負</t>
  </si>
  <si>
    <t>分</t>
  </si>
  <si>
    <t>勝点</t>
  </si>
  <si>
    <t>得点</t>
  </si>
  <si>
    <t>失点</t>
  </si>
  <si>
    <t>得失
点差</t>
  </si>
  <si>
    <t>順位</t>
  </si>
  <si>
    <t>－</t>
  </si>
  <si>
    <t>Bブロック</t>
  </si>
  <si>
    <t>Cブロック</t>
  </si>
  <si>
    <t>Dブロック</t>
  </si>
  <si>
    <t>決勝トーナメント</t>
  </si>
  <si>
    <t>優勝</t>
  </si>
  <si>
    <t>決勝⑩</t>
  </si>
  <si>
    <t>準優勝</t>
  </si>
  <si>
    <t>３位</t>
  </si>
  <si>
    <t>決勝⑥</t>
  </si>
  <si>
    <t>決勝⑨</t>
  </si>
  <si>
    <t>決勝①</t>
  </si>
  <si>
    <t>決勝②</t>
  </si>
  <si>
    <t>決勝③</t>
  </si>
  <si>
    <t>決勝④</t>
  </si>
  <si>
    <t>A1位</t>
  </si>
  <si>
    <t>D2位</t>
  </si>
  <si>
    <t>B1位</t>
  </si>
  <si>
    <t>C2位</t>
  </si>
  <si>
    <t>C1位</t>
  </si>
  <si>
    <t>B2位</t>
  </si>
  <si>
    <t>D1位</t>
  </si>
  <si>
    <t>A2位</t>
  </si>
  <si>
    <t>決勝⑪</t>
  </si>
  <si>
    <t>決勝⑦</t>
  </si>
  <si>
    <t>決勝⑧</t>
  </si>
  <si>
    <t>決勝⑫</t>
  </si>
  <si>
    <t>敢闘賞</t>
  </si>
  <si>
    <t>交流⑩</t>
  </si>
  <si>
    <t>交流⑤</t>
  </si>
  <si>
    <t>交流⑥</t>
  </si>
  <si>
    <t>交流⑨</t>
  </si>
  <si>
    <t>交流①</t>
  </si>
  <si>
    <t>交流②</t>
  </si>
  <si>
    <t>交流③</t>
  </si>
  <si>
    <t>交流④</t>
  </si>
  <si>
    <t>A3位</t>
  </si>
  <si>
    <t>D4位</t>
  </si>
  <si>
    <t>B3位</t>
  </si>
  <si>
    <t>C4位</t>
  </si>
  <si>
    <t>C3位</t>
  </si>
  <si>
    <t>B4位</t>
  </si>
  <si>
    <t>D3位</t>
  </si>
  <si>
    <t>A4位</t>
  </si>
  <si>
    <t>交流⑪</t>
  </si>
  <si>
    <t>交流⑦</t>
  </si>
  <si>
    <t>交流⑧</t>
  </si>
  <si>
    <t>交流⑫</t>
  </si>
  <si>
    <t>クレーコート</t>
  </si>
  <si>
    <t>人工芝コート</t>
  </si>
  <si>
    <t>テントエリア</t>
  </si>
  <si>
    <t>駐車場</t>
  </si>
  <si>
    <t>ベンチ</t>
  </si>
  <si>
    <t>出</t>
  </si>
  <si>
    <t>入</t>
  </si>
  <si>
    <t>口</t>
  </si>
  <si>
    <t>メイン
本部</t>
  </si>
  <si>
    <t>サブ本部</t>
  </si>
  <si>
    <t>出入口</t>
  </si>
  <si>
    <t>野球場</t>
  </si>
  <si>
    <t>トイレ【男】</t>
  </si>
  <si>
    <t>トイレ【女】</t>
  </si>
  <si>
    <t>駐車場（一般車）</t>
  </si>
  <si>
    <t>通</t>
  </si>
  <si>
    <t>駐車場（バス専用）</t>
  </si>
  <si>
    <t>路</t>
  </si>
  <si>
    <t>進入禁止</t>
  </si>
  <si>
    <t>トイレ男女</t>
  </si>
  <si>
    <t>かきざきドーム</t>
  </si>
  <si>
    <t>チーム名</t>
  </si>
  <si>
    <t>協賛</t>
  </si>
  <si>
    <t>（株）molten</t>
  </si>
  <si>
    <t>最終試合終了後</t>
  </si>
  <si>
    <t>閉会式</t>
  </si>
  <si>
    <t>A</t>
  </si>
  <si>
    <t>B</t>
  </si>
  <si>
    <t>C</t>
  </si>
  <si>
    <t>D</t>
  </si>
  <si>
    <t>B</t>
  </si>
  <si>
    <t>A</t>
  </si>
  <si>
    <t>B</t>
  </si>
  <si>
    <t>C</t>
  </si>
  <si>
    <t>D</t>
  </si>
  <si>
    <t>交流</t>
  </si>
  <si>
    <t>共催</t>
  </si>
  <si>
    <t>柿崎サッカー協会</t>
  </si>
  <si>
    <t>１、参加 16チームを　A･B・C・Dブロックに4チームづつ振分け、リーグ戦を行う。</t>
  </si>
  <si>
    <t>２、リーグ戦は、勝点（勝ち：3点　負け：0点　引き分け：1点）により順位を決める。</t>
  </si>
  <si>
    <t>３、各ブロックの順位1位・2位で決勝トーナメント　3位・4位で交流トーナメント</t>
  </si>
  <si>
    <t>同点の場合は3人のPK（以降サドンデス）を実施する。</t>
  </si>
  <si>
    <t>代表者会議は8時30分。遠方のチーム以外で行います。</t>
  </si>
  <si>
    <r>
      <t>　　ただし、勝点が同じ場合</t>
    </r>
    <r>
      <rPr>
        <sz val="8"/>
        <color indexed="8"/>
        <rFont val="HGｺﾞｼｯｸM"/>
        <family val="3"/>
      </rPr>
      <t>〈ａ．得失点差　ｂ．総得点　ｃ．当該チームの勝敗　d．抽選〉</t>
    </r>
  </si>
  <si>
    <t>交①
負け</t>
  </si>
  <si>
    <t>交②
負け</t>
  </si>
  <si>
    <t>交③
負け</t>
  </si>
  <si>
    <t>交④
負け</t>
  </si>
  <si>
    <t>決③
負け</t>
  </si>
  <si>
    <t>決①
負け</t>
  </si>
  <si>
    <t>決②
負け</t>
  </si>
  <si>
    <t>決④
負け</t>
  </si>
  <si>
    <t>交⑤
負け</t>
  </si>
  <si>
    <t>交⑥
負け</t>
  </si>
  <si>
    <t>交⑦
負け</t>
  </si>
  <si>
    <t>交⑧
負け</t>
  </si>
  <si>
    <t>決⑤
負け</t>
  </si>
  <si>
    <t>決⑥
負け</t>
  </si>
  <si>
    <t>決⑦
負け</t>
  </si>
  <si>
    <t>決⑧
負け</t>
  </si>
  <si>
    <t>交⑫
負け</t>
  </si>
  <si>
    <t>交⑪
負け</t>
  </si>
  <si>
    <t>メ　　モ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</si>
  <si>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</si>
  <si>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</si>
  <si>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</si>
  <si>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</si>
  <si>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</si>
  <si>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</si>
  <si>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</si>
  <si>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</si>
  <si>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</si>
  <si>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</si>
  <si>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</si>
  <si>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</si>
  <si>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</si>
  <si>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</si>
  <si>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</si>
  <si>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</si>
  <si>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春日</t>
  </si>
  <si>
    <t>糸魚川</t>
  </si>
  <si>
    <t>国府</t>
  </si>
  <si>
    <t>南万代</t>
  </si>
  <si>
    <t>小針</t>
  </si>
  <si>
    <t>チーム</t>
  </si>
  <si>
    <t>主審</t>
  </si>
  <si>
    <t>副審</t>
  </si>
  <si>
    <t>本部</t>
  </si>
  <si>
    <t>交①
勝ち</t>
  </si>
  <si>
    <t>交③
勝ち</t>
  </si>
  <si>
    <t>決①
勝ち</t>
  </si>
  <si>
    <t>決③
勝ち</t>
  </si>
  <si>
    <t>交⑤
勝ち</t>
  </si>
  <si>
    <t>決⑤
勝ち</t>
  </si>
  <si>
    <t>決⑩</t>
  </si>
  <si>
    <t>決
⑨</t>
  </si>
  <si>
    <t>決
⑫</t>
  </si>
  <si>
    <t>決
⑪</t>
  </si>
  <si>
    <t>交②
勝ち</t>
  </si>
  <si>
    <t>交④
勝ち</t>
  </si>
  <si>
    <t>決②
勝ち</t>
  </si>
  <si>
    <t>決④
勝ち</t>
  </si>
  <si>
    <t>交⑥
勝ち</t>
  </si>
  <si>
    <t>決⑥
勝ち</t>
  </si>
  <si>
    <t>交⑦
勝ち</t>
  </si>
  <si>
    <t>決⑦
勝ち</t>
  </si>
  <si>
    <t>交⑪
勝ち</t>
  </si>
  <si>
    <t>交⑧
勝ち</t>
  </si>
  <si>
    <t>決⑧
勝ち</t>
  </si>
  <si>
    <t>交⑫
勝ち</t>
  </si>
  <si>
    <t>-</t>
  </si>
  <si>
    <t>　　　　　　　　　　　予選リーグ各3位・4位の交流トーナメント（30分ゲーム）</t>
  </si>
  <si>
    <t>開会式は、行いません。</t>
  </si>
  <si>
    <t>閉会式は、全試合終了後、人工芝グラウンドで行います。</t>
  </si>
  <si>
    <t>予選リーグ</t>
  </si>
  <si>
    <t>予選リーグ　タイムスケジュール</t>
  </si>
  <si>
    <t>決勝・交流トーナメント　タイムスケジュール</t>
  </si>
  <si>
    <t>交
⑩</t>
  </si>
  <si>
    <t>交
⑨</t>
  </si>
  <si>
    <t>交
⑫</t>
  </si>
  <si>
    <t>交
⑪</t>
  </si>
  <si>
    <t>　　試合時間は30分ゲーム（ハーフタイム5分）とする。</t>
  </si>
  <si>
    <t>大会１日目（予　選）　16チームを4ブロックに分けたリーグ戦（30分ゲーム）</t>
  </si>
  <si>
    <t>大会２日目（順位戦）　予選リーグ各1位・2位の決勝トーナメント（30分ゲーム）</t>
  </si>
  <si>
    <t>全試合30分ゲームとする。（15－5－15）</t>
  </si>
  <si>
    <t>東青山</t>
  </si>
  <si>
    <t>審判</t>
  </si>
  <si>
    <t>⑨</t>
  </si>
  <si>
    <t>⑩</t>
  </si>
  <si>
    <t>⑪</t>
  </si>
  <si>
    <t>⑫</t>
  </si>
  <si>
    <t>⑧</t>
  </si>
  <si>
    <t>交⑦
負け</t>
  </si>
  <si>
    <t>交⑩
負け</t>
  </si>
  <si>
    <t>交⑩
勝ち</t>
  </si>
  <si>
    <t>交⑨
負け</t>
  </si>
  <si>
    <t>交⑨
勝ち</t>
  </si>
  <si>
    <t>交⑪
負け</t>
  </si>
  <si>
    <t>交⑫
勝ち</t>
  </si>
  <si>
    <t>交⑥
負け</t>
  </si>
  <si>
    <t xml:space="preserve">決
⑪      </t>
  </si>
  <si>
    <t>決
⑩</t>
  </si>
  <si>
    <t>交⑫
負け</t>
  </si>
  <si>
    <t>交⑪
勝ち</t>
  </si>
  <si>
    <t>決⑫
負け</t>
  </si>
  <si>
    <t>決⑫
勝ち</t>
  </si>
  <si>
    <t>令和5年6月10日（土）～6月11日（日）</t>
  </si>
  <si>
    <t>リベルタ</t>
  </si>
  <si>
    <t>FORTEZZA</t>
  </si>
  <si>
    <t>エスプリ</t>
  </si>
  <si>
    <t>吉田</t>
  </si>
  <si>
    <t>南浜豊栄</t>
  </si>
  <si>
    <t>エレンシア</t>
  </si>
  <si>
    <t>スペランザ</t>
  </si>
  <si>
    <t>中野</t>
  </si>
  <si>
    <t>ジョガボーラ</t>
  </si>
  <si>
    <t>交流⑧勝</t>
  </si>
  <si>
    <t>交流⑤負</t>
  </si>
  <si>
    <t>交流⑥負</t>
  </si>
  <si>
    <t>決勝⑤負</t>
  </si>
  <si>
    <t>決勝⑥負</t>
  </si>
  <si>
    <t>JKキッズ</t>
  </si>
  <si>
    <t>-</t>
  </si>
  <si>
    <t>-</t>
  </si>
  <si>
    <t>-</t>
  </si>
  <si>
    <t>令和5年6月10日（土）　～　6月11日（日）</t>
  </si>
  <si>
    <t>５、審判は予選は1人制（当該）　順位決定戦は2人制。審判着の着用をお願いします。</t>
  </si>
  <si>
    <t>雨天の場合は人工芝グラウンドのみで行います。ゲーム時間も変更します。</t>
  </si>
  <si>
    <t>第　２５　回　はまなすカップ　　大会要綱</t>
  </si>
  <si>
    <t>３、試合球は、大会事務局で準備します。（予備球は各チーム準備願います。）</t>
  </si>
  <si>
    <t>予選リーグ　タイムスケジュール(雨天時)</t>
  </si>
  <si>
    <t>決勝・交流トーナメント　タイムスケジュール(雨天時)</t>
  </si>
  <si>
    <t>（12分-3分-12分）</t>
  </si>
  <si>
    <t>（15分-3分-15分）</t>
  </si>
  <si>
    <t>△</t>
  </si>
  <si>
    <t>○</t>
  </si>
  <si>
    <t>×</t>
  </si>
  <si>
    <t>0</t>
  </si>
  <si>
    <t>0</t>
  </si>
  <si>
    <t>東青山</t>
  </si>
  <si>
    <t>スぺランザ</t>
  </si>
  <si>
    <t>南万代</t>
  </si>
  <si>
    <t>南浜豊栄</t>
  </si>
  <si>
    <t>閉会式</t>
  </si>
  <si>
    <t>南浜豊栄</t>
  </si>
  <si>
    <t>PK5-4</t>
  </si>
  <si>
    <t>決勝⑤</t>
  </si>
  <si>
    <t>PK3-2</t>
  </si>
  <si>
    <t>PK2-1</t>
  </si>
  <si>
    <t>PK3-1</t>
  </si>
  <si>
    <t>PK4-3</t>
  </si>
  <si>
    <t>PK2-3</t>
  </si>
  <si>
    <t>スぺランザ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</si>
</sst>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"/>
    <numFmt numFmtId="178" formatCode="#,##0.0;[Red]\-#,##0.0"/>
    <numFmt numFmtId="179" formatCode="0_ "/>
    <numFmt numFmtId="180" formatCode="0.0_);[Red]\(0.0\)"/>
    <numFmt numFmtId="181" formatCode="0.0_ "/>
    <numFmt numFmtId="182" formatCode="0.00_ "/>
    <numFmt numFmtId="183" formatCode="0.000_ "/>
    <numFmt numFmtId="184" formatCode="0_);[Red]\(0\)"/>
    <numFmt numFmtId="185" formatCode="0.00_);[Red]\(0.00\)"/>
    <numFmt numFmtId="186" formatCode="0.000000_ "/>
    <numFmt numFmtId="187" formatCode="0.00000000_ "/>
    <numFmt numFmtId="188" formatCode="0.000000000_ "/>
    <numFmt numFmtId="189" formatCode="0.E+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9">
    <font>
      <sz val="11"/>
      <name val="ＭＳ Ｐゴシック"/>
      <family val="3"/>
    </font>
    <font>
      <sz val="11"/>
      <name val="AR丸ゴシック体M"/>
      <family val="3"/>
    </font>
    <font>
      <sz val="9"/>
      <name val="AR丸ゴシック体M"/>
      <family val="3"/>
    </font>
    <font>
      <b/>
      <sz val="14"/>
      <name val="AR丸ゴシック体M"/>
      <family val="3"/>
    </font>
    <font>
      <b/>
      <i/>
      <sz val="11"/>
      <name val="AR丸ゴシック体M"/>
      <family val="3"/>
    </font>
    <font>
      <b/>
      <i/>
      <sz val="6"/>
      <name val="AR丸ゴシック体M"/>
      <family val="3"/>
    </font>
    <font>
      <sz val="6"/>
      <name val="AR丸ゴシック体M"/>
      <family val="3"/>
    </font>
    <font>
      <sz val="10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HGｺﾞｼｯｸM"/>
      <family val="3"/>
    </font>
    <font>
      <sz val="10"/>
      <color indexed="8"/>
      <name val="HGｺﾞｼｯｸM"/>
      <family val="3"/>
    </font>
    <font>
      <b/>
      <sz val="10"/>
      <color indexed="8"/>
      <name val="HGｺﾞｼｯｸM"/>
      <family val="3"/>
    </font>
    <font>
      <sz val="8"/>
      <color indexed="8"/>
      <name val="HGｺﾞｼｯｸM"/>
      <family val="3"/>
    </font>
    <font>
      <sz val="16"/>
      <name val="HG丸ｺﾞｼｯｸM-PRO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i/>
      <sz val="11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i/>
      <sz val="18"/>
      <name val="HGSｺﾞｼｯｸM"/>
      <family val="3"/>
    </font>
    <font>
      <i/>
      <sz val="16"/>
      <name val="HGS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sz val="36"/>
      <color indexed="8"/>
      <name val="HG創英角ﾎﾟｯﾌﾟ体"/>
      <family val="3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dashDotDot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dashDotDot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 style="thick">
        <color rgb="FFFF0000"/>
      </left>
      <right>
        <color indexed="63"/>
      </right>
      <top style="dotted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distributed"/>
    </xf>
    <xf numFmtId="0" fontId="29" fillId="0" borderId="0" xfId="0" applyFont="1" applyAlignment="1">
      <alignment/>
    </xf>
    <xf numFmtId="0" fontId="30" fillId="0" borderId="0" xfId="0" applyNumberFormat="1" applyFont="1" applyFill="1" applyAlignment="1">
      <alignment horizontal="distributed"/>
    </xf>
    <xf numFmtId="0" fontId="30" fillId="0" borderId="0" xfId="0" applyFont="1" applyAlignment="1">
      <alignment horizontal="center"/>
    </xf>
    <xf numFmtId="0" fontId="29" fillId="0" borderId="0" xfId="0" applyNumberFormat="1" applyFont="1" applyFill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23" borderId="12" xfId="0" applyFont="1" applyFill="1" applyBorder="1" applyAlignment="1">
      <alignment horizontal="center" vertical="center" shrinkToFit="1"/>
    </xf>
    <xf numFmtId="0" fontId="7" fillId="23" borderId="14" xfId="0" applyFont="1" applyFill="1" applyBorder="1" applyAlignment="1">
      <alignment horizontal="center" vertical="center" shrinkToFit="1"/>
    </xf>
    <xf numFmtId="0" fontId="7" fillId="23" borderId="15" xfId="0" applyFont="1" applyFill="1" applyBorder="1" applyAlignment="1">
      <alignment horizontal="center" vertical="center" shrinkToFit="1"/>
    </xf>
    <xf numFmtId="0" fontId="7" fillId="23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23" borderId="17" xfId="0" applyFont="1" applyFill="1" applyBorder="1" applyAlignment="1">
      <alignment horizontal="center" vertical="center" shrinkToFit="1"/>
    </xf>
    <xf numFmtId="0" fontId="7" fillId="23" borderId="18" xfId="0" applyFont="1" applyFill="1" applyBorder="1" applyAlignment="1">
      <alignment horizontal="center" vertical="center" shrinkToFit="1"/>
    </xf>
    <xf numFmtId="0" fontId="7" fillId="23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vertical="center" shrinkToFit="1"/>
    </xf>
    <xf numFmtId="0" fontId="33" fillId="0" borderId="0" xfId="0" applyFont="1" applyFill="1" applyAlignment="1">
      <alignment horizontal="center" vertical="center" shrinkToFit="1"/>
    </xf>
    <xf numFmtId="0" fontId="36" fillId="0" borderId="20" xfId="0" applyFont="1" applyFill="1" applyBorder="1" applyAlignment="1">
      <alignment vertical="center" shrinkToFit="1"/>
    </xf>
    <xf numFmtId="0" fontId="33" fillId="0" borderId="0" xfId="0" applyFont="1" applyFill="1" applyAlignment="1">
      <alignment horizontal="left" vertical="center" shrinkToFit="1"/>
    </xf>
    <xf numFmtId="0" fontId="36" fillId="0" borderId="21" xfId="0" applyFont="1" applyFill="1" applyBorder="1" applyAlignment="1">
      <alignment vertical="center" shrinkToFit="1"/>
    </xf>
    <xf numFmtId="0" fontId="36" fillId="0" borderId="22" xfId="0" applyFont="1" applyFill="1" applyBorder="1" applyAlignment="1">
      <alignment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Fill="1" applyAlignment="1">
      <alignment vertical="center" shrinkToFit="1"/>
    </xf>
    <xf numFmtId="0" fontId="36" fillId="0" borderId="23" xfId="0" applyFont="1" applyBorder="1" applyAlignment="1">
      <alignment vertical="center"/>
    </xf>
    <xf numFmtId="0" fontId="33" fillId="0" borderId="24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4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20" borderId="17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0" fontId="41" fillId="0" borderId="14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1" fillId="0" borderId="34" xfId="0" applyNumberFormat="1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vertical="center" shrinkToFit="1"/>
    </xf>
    <xf numFmtId="0" fontId="33" fillId="0" borderId="36" xfId="0" applyFont="1" applyFill="1" applyBorder="1" applyAlignment="1">
      <alignment vertical="center" shrinkToFit="1"/>
    </xf>
    <xf numFmtId="0" fontId="38" fillId="0" borderId="37" xfId="0" applyFont="1" applyFill="1" applyBorder="1" applyAlignment="1">
      <alignment vertical="center" shrinkToFit="1"/>
    </xf>
    <xf numFmtId="0" fontId="36" fillId="0" borderId="38" xfId="0" applyNumberFormat="1" applyFont="1" applyFill="1" applyBorder="1" applyAlignment="1">
      <alignment horizontal="center" vertical="center" shrinkToFit="1"/>
    </xf>
    <xf numFmtId="0" fontId="36" fillId="0" borderId="39" xfId="0" applyNumberFormat="1" applyFont="1" applyFill="1" applyBorder="1" applyAlignment="1">
      <alignment horizontal="center" vertical="center" shrinkToFit="1"/>
    </xf>
    <xf numFmtId="0" fontId="33" fillId="0" borderId="4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3" fillId="0" borderId="33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vertical="center" shrinkToFit="1"/>
    </xf>
    <xf numFmtId="0" fontId="39" fillId="0" borderId="17" xfId="0" applyFont="1" applyFill="1" applyBorder="1" applyAlignment="1">
      <alignment horizontal="center" vertical="center" wrapText="1" shrinkToFit="1"/>
    </xf>
    <xf numFmtId="0" fontId="39" fillId="0" borderId="42" xfId="0" applyFont="1" applyFill="1" applyBorder="1" applyAlignment="1">
      <alignment horizontal="center" vertical="center" wrapText="1" shrinkToFit="1"/>
    </xf>
    <xf numFmtId="0" fontId="39" fillId="0" borderId="17" xfId="0" applyFont="1" applyFill="1" applyBorder="1" applyAlignment="1">
      <alignment horizontal="center" vertical="center" shrinkToFit="1"/>
    </xf>
    <xf numFmtId="0" fontId="39" fillId="0" borderId="42" xfId="0" applyFont="1" applyFill="1" applyBorder="1" applyAlignment="1">
      <alignment horizontal="center" vertical="center" shrinkToFit="1"/>
    </xf>
    <xf numFmtId="49" fontId="36" fillId="0" borderId="33" xfId="0" applyNumberFormat="1" applyFont="1" applyFill="1" applyBorder="1" applyAlignment="1">
      <alignment horizontal="center" vertical="center" shrinkToFit="1"/>
    </xf>
    <xf numFmtId="58" fontId="45" fillId="0" borderId="0" xfId="0" applyNumberFormat="1" applyFont="1" applyAlignment="1" quotePrefix="1">
      <alignment horizontal="left" vertical="center"/>
    </xf>
    <xf numFmtId="0" fontId="36" fillId="0" borderId="0" xfId="0" applyFont="1" applyFill="1" applyBorder="1" applyAlignment="1">
      <alignment vertical="center" shrinkToFit="1"/>
    </xf>
    <xf numFmtId="0" fontId="7" fillId="23" borderId="15" xfId="0" applyFont="1" applyFill="1" applyBorder="1" applyAlignment="1" quotePrefix="1">
      <alignment horizontal="center" vertical="center" shrinkToFit="1"/>
    </xf>
    <xf numFmtId="0" fontId="7" fillId="23" borderId="18" xfId="0" applyFont="1" applyFill="1" applyBorder="1" applyAlignment="1" quotePrefix="1">
      <alignment horizontal="center" vertical="center" shrinkToFit="1"/>
    </xf>
    <xf numFmtId="0" fontId="7" fillId="23" borderId="0" xfId="0" applyFont="1" applyFill="1" applyBorder="1" applyAlignment="1" quotePrefix="1">
      <alignment horizontal="center" vertical="center" shrinkToFit="1"/>
    </xf>
    <xf numFmtId="0" fontId="7" fillId="23" borderId="12" xfId="0" applyFont="1" applyFill="1" applyBorder="1" applyAlignment="1" quotePrefix="1">
      <alignment horizontal="center" vertical="center" shrinkToFit="1"/>
    </xf>
    <xf numFmtId="0" fontId="7" fillId="23" borderId="17" xfId="0" applyFont="1" applyFill="1" applyBorder="1" applyAlignment="1" quotePrefix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 quotePrefix="1">
      <alignment horizontal="left" vertical="center"/>
    </xf>
    <xf numFmtId="0" fontId="29" fillId="0" borderId="0" xfId="0" applyNumberFormat="1" applyFont="1" applyFill="1" applyAlignment="1">
      <alignment horizontal="distributed" vertical="center"/>
    </xf>
    <xf numFmtId="0" fontId="29" fillId="0" borderId="0" xfId="0" applyFont="1" applyAlignment="1">
      <alignment horizontal="left" vertical="center"/>
    </xf>
    <xf numFmtId="0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 quotePrefix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 quotePrefix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textRotation="255" shrinkToFit="1"/>
    </xf>
    <xf numFmtId="38" fontId="1" fillId="0" borderId="68" xfId="49" applyFont="1" applyFill="1" applyBorder="1" applyAlignment="1">
      <alignment horizontal="center" vertical="center" shrinkToFit="1"/>
    </xf>
    <xf numFmtId="38" fontId="1" fillId="0" borderId="67" xfId="49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1" fillId="0" borderId="67" xfId="0" applyFont="1" applyBorder="1" applyAlignment="1">
      <alignment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vertical="center" textRotation="255" shrinkToFit="1"/>
    </xf>
    <xf numFmtId="38" fontId="1" fillId="0" borderId="68" xfId="49" applyFont="1" applyFill="1" applyBorder="1" applyAlignment="1" quotePrefix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3" fillId="23" borderId="93" xfId="0" applyFont="1" applyFill="1" applyBorder="1" applyAlignment="1">
      <alignment horizontal="center" vertical="center" shrinkToFit="1"/>
    </xf>
    <xf numFmtId="0" fontId="3" fillId="23" borderId="94" xfId="0" applyFont="1" applyFill="1" applyBorder="1" applyAlignment="1">
      <alignment horizontal="center" vertical="center" shrinkToFit="1"/>
    </xf>
    <xf numFmtId="0" fontId="3" fillId="23" borderId="68" xfId="0" applyFont="1" applyFill="1" applyBorder="1" applyAlignment="1">
      <alignment horizontal="center" vertical="center" shrinkToFit="1"/>
    </xf>
    <xf numFmtId="0" fontId="38" fillId="0" borderId="67" xfId="0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39" fillId="0" borderId="95" xfId="0" applyNumberFormat="1" applyFont="1" applyFill="1" applyBorder="1" applyAlignment="1">
      <alignment horizontal="center" vertical="center" shrinkToFit="1"/>
    </xf>
    <xf numFmtId="0" fontId="39" fillId="0" borderId="96" xfId="0" applyNumberFormat="1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9" fillId="0" borderId="42" xfId="0" applyNumberFormat="1" applyFont="1" applyFill="1" applyBorder="1" applyAlignment="1">
      <alignment horizontal="center" vertical="center" shrinkToFit="1"/>
    </xf>
    <xf numFmtId="0" fontId="39" fillId="0" borderId="14" xfId="0" applyNumberFormat="1" applyFont="1" applyFill="1" applyBorder="1" applyAlignment="1">
      <alignment horizontal="center" vertical="center" shrinkToFit="1"/>
    </xf>
    <xf numFmtId="0" fontId="39" fillId="0" borderId="30" xfId="0" applyNumberFormat="1" applyFont="1" applyFill="1" applyBorder="1" applyAlignment="1">
      <alignment horizontal="center" vertical="center" shrinkToFit="1"/>
    </xf>
    <xf numFmtId="0" fontId="38" fillId="0" borderId="67" xfId="0" applyNumberFormat="1" applyFont="1" applyFill="1" applyBorder="1" applyAlignment="1">
      <alignment horizontal="center" vertical="center" shrinkToFit="1"/>
    </xf>
    <xf numFmtId="49" fontId="36" fillId="24" borderId="15" xfId="0" applyNumberFormat="1" applyFont="1" applyFill="1" applyBorder="1" applyAlignment="1">
      <alignment horizontal="center" vertical="center" shrinkToFit="1"/>
    </xf>
    <xf numFmtId="49" fontId="36" fillId="24" borderId="26" xfId="0" applyNumberFormat="1" applyFont="1" applyFill="1" applyBorder="1" applyAlignment="1">
      <alignment horizontal="center" vertical="center" shrinkToFit="1"/>
    </xf>
    <xf numFmtId="176" fontId="38" fillId="0" borderId="85" xfId="0" applyNumberFormat="1" applyFont="1" applyFill="1" applyBorder="1" applyAlignment="1">
      <alignment horizontal="center" vertical="center" shrinkToFit="1"/>
    </xf>
    <xf numFmtId="176" fontId="38" fillId="0" borderId="83" xfId="0" applyNumberFormat="1" applyFont="1" applyFill="1" applyBorder="1" applyAlignment="1">
      <alignment horizontal="center" vertical="center" shrinkToFit="1"/>
    </xf>
    <xf numFmtId="49" fontId="36" fillId="25" borderId="97" xfId="0" applyNumberFormat="1" applyFont="1" applyFill="1" applyBorder="1" applyAlignment="1">
      <alignment horizontal="center" vertical="center" shrinkToFit="1"/>
    </xf>
    <xf numFmtId="49" fontId="36" fillId="25" borderId="98" xfId="0" applyNumberFormat="1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176" fontId="38" fillId="0" borderId="12" xfId="0" applyNumberFormat="1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 shrinkToFit="1"/>
    </xf>
    <xf numFmtId="49" fontId="36" fillId="23" borderId="97" xfId="0" applyNumberFormat="1" applyFont="1" applyFill="1" applyBorder="1" applyAlignment="1">
      <alignment horizontal="center" vertical="center" shrinkToFit="1"/>
    </xf>
    <xf numFmtId="49" fontId="36" fillId="23" borderId="98" xfId="0" applyNumberFormat="1" applyFont="1" applyFill="1" applyBorder="1" applyAlignment="1">
      <alignment horizontal="center" vertical="center" shrinkToFit="1"/>
    </xf>
    <xf numFmtId="49" fontId="36" fillId="26" borderId="97" xfId="0" applyNumberFormat="1" applyFont="1" applyFill="1" applyBorder="1" applyAlignment="1">
      <alignment horizontal="center" vertical="center" shrinkToFit="1"/>
    </xf>
    <xf numFmtId="49" fontId="36" fillId="26" borderId="98" xfId="0" applyNumberFormat="1" applyFont="1" applyFill="1" applyBorder="1" applyAlignment="1">
      <alignment horizontal="center" vertical="center" shrinkToFit="1"/>
    </xf>
    <xf numFmtId="0" fontId="33" fillId="0" borderId="99" xfId="0" applyFont="1" applyFill="1" applyBorder="1" applyAlignment="1">
      <alignment horizontal="center" vertical="center" shrinkToFit="1"/>
    </xf>
    <xf numFmtId="0" fontId="33" fillId="0" borderId="100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101" xfId="0" applyFont="1" applyFill="1" applyBorder="1" applyAlignment="1">
      <alignment horizontal="center" vertical="center" shrinkToFit="1"/>
    </xf>
    <xf numFmtId="0" fontId="33" fillId="0" borderId="65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49" fontId="36" fillId="23" borderId="33" xfId="0" applyNumberFormat="1" applyFont="1" applyFill="1" applyBorder="1" applyAlignment="1">
      <alignment horizontal="center" vertical="center" shrinkToFit="1"/>
    </xf>
    <xf numFmtId="49" fontId="36" fillId="27" borderId="97" xfId="0" applyNumberFormat="1" applyFont="1" applyFill="1" applyBorder="1" applyAlignment="1">
      <alignment horizontal="center" vertical="center" shrinkToFit="1"/>
    </xf>
    <xf numFmtId="49" fontId="36" fillId="27" borderId="98" xfId="0" applyNumberFormat="1" applyFont="1" applyFill="1" applyBorder="1" applyAlignment="1">
      <alignment horizontal="center" vertical="center" shrinkToFit="1"/>
    </xf>
    <xf numFmtId="49" fontId="36" fillId="24" borderId="97" xfId="0" applyNumberFormat="1" applyFont="1" applyFill="1" applyBorder="1" applyAlignment="1">
      <alignment horizontal="center" vertical="center" shrinkToFit="1"/>
    </xf>
    <xf numFmtId="49" fontId="36" fillId="24" borderId="98" xfId="0" applyNumberFormat="1" applyFont="1" applyFill="1" applyBorder="1" applyAlignment="1">
      <alignment horizontal="center" vertical="center" shrinkToFit="1"/>
    </xf>
    <xf numFmtId="49" fontId="36" fillId="28" borderId="15" xfId="0" applyNumberFormat="1" applyFont="1" applyFill="1" applyBorder="1" applyAlignment="1">
      <alignment horizontal="center" vertical="center" shrinkToFit="1"/>
    </xf>
    <xf numFmtId="49" fontId="36" fillId="28" borderId="26" xfId="0" applyNumberFormat="1" applyFont="1" applyFill="1" applyBorder="1" applyAlignment="1">
      <alignment horizontal="center" vertical="center" shrinkToFit="1"/>
    </xf>
    <xf numFmtId="49" fontId="36" fillId="28" borderId="97" xfId="0" applyNumberFormat="1" applyFont="1" applyFill="1" applyBorder="1" applyAlignment="1">
      <alignment horizontal="center" vertical="center" shrinkToFit="1"/>
    </xf>
    <xf numFmtId="49" fontId="36" fillId="28" borderId="98" xfId="0" applyNumberFormat="1" applyFont="1" applyFill="1" applyBorder="1" applyAlignment="1">
      <alignment horizontal="center" vertical="center" shrinkToFit="1"/>
    </xf>
    <xf numFmtId="49" fontId="36" fillId="25" borderId="15" xfId="0" applyNumberFormat="1" applyFont="1" applyFill="1" applyBorder="1" applyAlignment="1">
      <alignment horizontal="center" vertical="center" shrinkToFit="1"/>
    </xf>
    <xf numFmtId="49" fontId="36" fillId="25" borderId="26" xfId="0" applyNumberFormat="1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65" xfId="0" applyFont="1" applyFill="1" applyBorder="1" applyAlignment="1">
      <alignment horizontal="center" vertical="center" shrinkToFit="1"/>
    </xf>
    <xf numFmtId="0" fontId="37" fillId="0" borderId="80" xfId="0" applyFont="1" applyFill="1" applyBorder="1" applyAlignment="1">
      <alignment horizontal="center" vertical="center" shrinkToFit="1"/>
    </xf>
    <xf numFmtId="0" fontId="37" fillId="0" borderId="81" xfId="0" applyFont="1" applyFill="1" applyBorder="1" applyAlignment="1">
      <alignment horizontal="center" vertical="center" shrinkToFit="1"/>
    </xf>
    <xf numFmtId="0" fontId="37" fillId="0" borderId="82" xfId="0" applyFont="1" applyFill="1" applyBorder="1" applyAlignment="1">
      <alignment horizontal="center" vertical="center" shrinkToFit="1"/>
    </xf>
    <xf numFmtId="0" fontId="37" fillId="0" borderId="89" xfId="0" applyFont="1" applyFill="1" applyBorder="1" applyAlignment="1">
      <alignment horizontal="center" vertical="center" shrinkToFit="1"/>
    </xf>
    <xf numFmtId="0" fontId="37" fillId="0" borderId="65" xfId="0" applyFont="1" applyFill="1" applyBorder="1" applyAlignment="1">
      <alignment horizontal="center" vertical="center" shrinkToFit="1"/>
    </xf>
    <xf numFmtId="0" fontId="37" fillId="0" borderId="66" xfId="0" applyFont="1" applyFill="1" applyBorder="1" applyAlignment="1">
      <alignment horizontal="center" vertical="center" shrinkToFit="1"/>
    </xf>
    <xf numFmtId="0" fontId="38" fillId="0" borderId="29" xfId="0" applyNumberFormat="1" applyFont="1" applyFill="1" applyBorder="1" applyAlignment="1">
      <alignment horizontal="center" vertical="center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0" fontId="36" fillId="0" borderId="66" xfId="0" applyFont="1" applyFill="1" applyBorder="1" applyAlignment="1">
      <alignment horizontal="center" vertical="center" shrinkToFit="1"/>
    </xf>
    <xf numFmtId="0" fontId="33" fillId="0" borderId="102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 shrinkToFit="1"/>
    </xf>
    <xf numFmtId="0" fontId="37" fillId="0" borderId="25" xfId="0" applyFont="1" applyFill="1" applyBorder="1" applyAlignment="1">
      <alignment horizontal="center" vertical="center" shrinkToFit="1"/>
    </xf>
    <xf numFmtId="0" fontId="36" fillId="0" borderId="69" xfId="0" applyNumberFormat="1" applyFont="1" applyFill="1" applyBorder="1" applyAlignment="1">
      <alignment horizontal="center" vertical="center" shrinkToFit="1"/>
    </xf>
    <xf numFmtId="0" fontId="36" fillId="0" borderId="20" xfId="0" applyNumberFormat="1" applyFont="1" applyFill="1" applyBorder="1" applyAlignment="1">
      <alignment horizontal="center" vertical="center" shrinkToFit="1"/>
    </xf>
    <xf numFmtId="49" fontId="36" fillId="26" borderId="33" xfId="0" applyNumberFormat="1" applyFont="1" applyFill="1" applyBorder="1" applyAlignment="1">
      <alignment horizontal="center" vertical="center" shrinkToFit="1"/>
    </xf>
    <xf numFmtId="0" fontId="39" fillId="0" borderId="103" xfId="0" applyNumberFormat="1" applyFont="1" applyFill="1" applyBorder="1" applyAlignment="1">
      <alignment horizontal="center" vertical="center" shrinkToFit="1"/>
    </xf>
    <xf numFmtId="49" fontId="36" fillId="26" borderId="15" xfId="0" applyNumberFormat="1" applyFont="1" applyFill="1" applyBorder="1" applyAlignment="1">
      <alignment horizontal="center" vertical="center" shrinkToFit="1"/>
    </xf>
    <xf numFmtId="49" fontId="36" fillId="26" borderId="26" xfId="0" applyNumberFormat="1" applyFont="1" applyFill="1" applyBorder="1" applyAlignment="1">
      <alignment horizontal="center" vertical="center" shrinkToFit="1"/>
    </xf>
    <xf numFmtId="0" fontId="39" fillId="0" borderId="64" xfId="0" applyNumberFormat="1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0" fontId="38" fillId="0" borderId="29" xfId="0" applyFont="1" applyFill="1" applyBorder="1" applyAlignment="1">
      <alignment horizontal="center" vertical="center" shrinkToFit="1"/>
    </xf>
    <xf numFmtId="49" fontId="36" fillId="28" borderId="18" xfId="0" applyNumberFormat="1" applyFont="1" applyFill="1" applyBorder="1" applyAlignment="1">
      <alignment horizontal="center" vertical="center" shrinkToFit="1"/>
    </xf>
    <xf numFmtId="0" fontId="38" fillId="0" borderId="104" xfId="0" applyNumberFormat="1" applyFont="1" applyFill="1" applyBorder="1" applyAlignment="1">
      <alignment horizontal="center" vertical="center" shrinkToFit="1"/>
    </xf>
    <xf numFmtId="0" fontId="36" fillId="0" borderId="65" xfId="0" applyFont="1" applyFill="1" applyBorder="1" applyAlignment="1">
      <alignment horizontal="center" vertical="center" shrinkToFit="1"/>
    </xf>
    <xf numFmtId="49" fontId="36" fillId="23" borderId="101" xfId="0" applyNumberFormat="1" applyFont="1" applyFill="1" applyBorder="1" applyAlignment="1">
      <alignment horizontal="center" vertical="center" shrinkToFit="1"/>
    </xf>
    <xf numFmtId="0" fontId="38" fillId="0" borderId="104" xfId="0" applyFont="1" applyFill="1" applyBorder="1" applyAlignment="1">
      <alignment horizontal="center" vertical="center" shrinkToFit="1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1" xfId="0" applyFont="1" applyFill="1" applyBorder="1" applyAlignment="1">
      <alignment horizontal="center" vertical="center" shrinkToFit="1"/>
    </xf>
    <xf numFmtId="0" fontId="36" fillId="0" borderId="87" xfId="0" applyFont="1" applyFill="1" applyBorder="1" applyAlignment="1">
      <alignment horizontal="center" vertical="center" shrinkToFit="1"/>
    </xf>
    <xf numFmtId="0" fontId="36" fillId="0" borderId="88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89" xfId="0" applyFont="1" applyFill="1" applyBorder="1" applyAlignment="1">
      <alignment horizontal="center" vertical="center" shrinkToFit="1"/>
    </xf>
    <xf numFmtId="0" fontId="36" fillId="0" borderId="105" xfId="0" applyFont="1" applyFill="1" applyBorder="1" applyAlignment="1">
      <alignment horizontal="center" vertical="center" shrinkToFit="1"/>
    </xf>
    <xf numFmtId="0" fontId="33" fillId="0" borderId="106" xfId="0" applyFont="1" applyFill="1" applyBorder="1" applyAlignment="1">
      <alignment horizontal="center" vertical="center" shrinkToFit="1"/>
    </xf>
    <xf numFmtId="0" fontId="34" fillId="23" borderId="93" xfId="0" applyFont="1" applyFill="1" applyBorder="1" applyAlignment="1">
      <alignment horizontal="center" vertical="center" shrinkToFit="1"/>
    </xf>
    <xf numFmtId="0" fontId="34" fillId="23" borderId="94" xfId="0" applyFont="1" applyFill="1" applyBorder="1" applyAlignment="1">
      <alignment horizontal="center" vertical="center" shrinkToFit="1"/>
    </xf>
    <xf numFmtId="0" fontId="34" fillId="23" borderId="68" xfId="0" applyFont="1" applyFill="1" applyBorder="1" applyAlignment="1">
      <alignment horizontal="center" vertical="center" shrinkToFit="1"/>
    </xf>
    <xf numFmtId="176" fontId="38" fillId="0" borderId="88" xfId="0" applyNumberFormat="1" applyFont="1" applyFill="1" applyBorder="1" applyAlignment="1">
      <alignment horizontal="center" vertical="center" shrinkToFit="1"/>
    </xf>
    <xf numFmtId="176" fontId="38" fillId="0" borderId="89" xfId="0" applyNumberFormat="1" applyFont="1" applyFill="1" applyBorder="1" applyAlignment="1">
      <alignment horizontal="center" vertical="center" shrinkToFit="1"/>
    </xf>
    <xf numFmtId="0" fontId="33" fillId="0" borderId="107" xfId="0" applyFont="1" applyFill="1" applyBorder="1" applyAlignment="1">
      <alignment horizontal="center" vertical="center" shrinkToFit="1"/>
    </xf>
    <xf numFmtId="0" fontId="33" fillId="0" borderId="108" xfId="0" applyFont="1" applyFill="1" applyBorder="1" applyAlignment="1">
      <alignment horizontal="center" vertical="center" shrinkToFit="1"/>
    </xf>
    <xf numFmtId="0" fontId="33" fillId="0" borderId="40" xfId="0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center" vertical="center" shrinkToFit="1"/>
    </xf>
    <xf numFmtId="176" fontId="38" fillId="0" borderId="65" xfId="0" applyNumberFormat="1" applyFont="1" applyFill="1" applyBorder="1" applyAlignment="1">
      <alignment horizontal="center" vertical="center" shrinkToFit="1"/>
    </xf>
    <xf numFmtId="0" fontId="39" fillId="0" borderId="109" xfId="0" applyNumberFormat="1" applyFont="1" applyFill="1" applyBorder="1" applyAlignment="1">
      <alignment horizontal="center" vertical="center" shrinkToFit="1"/>
    </xf>
    <xf numFmtId="0" fontId="39" fillId="0" borderId="110" xfId="0" applyNumberFormat="1" applyFont="1" applyFill="1" applyBorder="1" applyAlignment="1">
      <alignment horizontal="center" vertical="center" shrinkToFit="1"/>
    </xf>
    <xf numFmtId="49" fontId="36" fillId="0" borderId="97" xfId="0" applyNumberFormat="1" applyFont="1" applyFill="1" applyBorder="1" applyAlignment="1">
      <alignment horizontal="center" vertical="center" shrinkToFit="1"/>
    </xf>
    <xf numFmtId="49" fontId="36" fillId="0" borderId="101" xfId="0" applyNumberFormat="1" applyFont="1" applyFill="1" applyBorder="1" applyAlignment="1">
      <alignment horizontal="center" vertical="center" shrinkToFit="1"/>
    </xf>
    <xf numFmtId="0" fontId="34" fillId="23" borderId="12" xfId="0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textRotation="255" shrinkToFit="1"/>
    </xf>
    <xf numFmtId="0" fontId="1" fillId="0" borderId="18" xfId="0" applyNumberFormat="1" applyFont="1" applyFill="1" applyBorder="1" applyAlignment="1">
      <alignment horizontal="center" vertical="center" textRotation="255" shrinkToFit="1"/>
    </xf>
    <xf numFmtId="0" fontId="1" fillId="0" borderId="30" xfId="0" applyNumberFormat="1" applyFont="1" applyFill="1" applyBorder="1" applyAlignment="1">
      <alignment horizontal="center" vertical="center" textRotation="255" shrinkToFit="1"/>
    </xf>
    <xf numFmtId="0" fontId="1" fillId="0" borderId="26" xfId="0" applyNumberFormat="1" applyFont="1" applyFill="1" applyBorder="1" applyAlignment="1">
      <alignment horizontal="center" vertical="center" textRotation="255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9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80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0" fontId="1" fillId="0" borderId="89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10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2" fillId="0" borderId="4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94" xfId="0" applyNumberFormat="1" applyFont="1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39" fillId="0" borderId="95" xfId="0" applyFont="1" applyFill="1" applyBorder="1" applyAlignment="1">
      <alignment horizontal="center" vertical="center" shrinkToFit="1"/>
    </xf>
    <xf numFmtId="0" fontId="39" fillId="0" borderId="96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center" vertical="center" shrinkToFit="1"/>
    </xf>
    <xf numFmtId="49" fontId="36" fillId="0" borderId="98" xfId="0" applyNumberFormat="1" applyFont="1" applyFill="1" applyBorder="1" applyAlignment="1">
      <alignment horizontal="center" vertical="center" shrinkToFit="1"/>
    </xf>
    <xf numFmtId="0" fontId="39" fillId="0" borderId="95" xfId="0" applyFont="1" applyFill="1" applyBorder="1" applyAlignment="1">
      <alignment horizontal="center" vertical="center" wrapText="1" shrinkToFit="1"/>
    </xf>
    <xf numFmtId="0" fontId="39" fillId="0" borderId="96" xfId="0" applyFont="1" applyFill="1" applyBorder="1" applyAlignment="1">
      <alignment horizontal="center" vertical="center" wrapText="1" shrinkToFit="1"/>
    </xf>
    <xf numFmtId="49" fontId="36" fillId="7" borderId="97" xfId="0" applyNumberFormat="1" applyFont="1" applyFill="1" applyBorder="1" applyAlignment="1">
      <alignment horizontal="center" vertical="center" wrapText="1" shrinkToFit="1"/>
    </xf>
    <xf numFmtId="0" fontId="39" fillId="0" borderId="14" xfId="0" applyFont="1" applyFill="1" applyBorder="1" applyAlignment="1">
      <alignment horizontal="center" vertical="center" wrapText="1" shrinkToFit="1"/>
    </xf>
    <xf numFmtId="0" fontId="39" fillId="0" borderId="30" xfId="0" applyFont="1" applyFill="1" applyBorder="1" applyAlignment="1">
      <alignment horizontal="center" vertical="center" wrapText="1" shrinkToFit="1"/>
    </xf>
    <xf numFmtId="0" fontId="39" fillId="0" borderId="86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39" fillId="0" borderId="14" xfId="0" applyNumberFormat="1" applyFont="1" applyFill="1" applyBorder="1" applyAlignment="1">
      <alignment vertical="top" shrinkToFit="1"/>
    </xf>
    <xf numFmtId="0" fontId="39" fillId="0" borderId="12" xfId="0" applyNumberFormat="1" applyFont="1" applyFill="1" applyBorder="1" applyAlignment="1">
      <alignment vertical="top" shrinkToFit="1"/>
    </xf>
    <xf numFmtId="0" fontId="39" fillId="0" borderId="15" xfId="0" applyNumberFormat="1" applyFont="1" applyFill="1" applyBorder="1" applyAlignment="1">
      <alignment vertical="top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12" xfId="0" applyFont="1" applyFill="1" applyBorder="1" applyAlignment="1">
      <alignment horizontal="center" vertical="center" shrinkToFit="1"/>
    </xf>
    <xf numFmtId="176" fontId="38" fillId="0" borderId="16" xfId="0" applyNumberFormat="1" applyFont="1" applyFill="1" applyBorder="1" applyAlignment="1">
      <alignment horizontal="center" vertical="center" shrinkToFit="1"/>
    </xf>
    <xf numFmtId="0" fontId="38" fillId="0" borderId="84" xfId="0" applyNumberFormat="1" applyFont="1" applyFill="1" applyBorder="1" applyAlignment="1">
      <alignment horizontal="center" vertical="center" shrinkToFit="1"/>
    </xf>
    <xf numFmtId="0" fontId="36" fillId="0" borderId="15" xfId="0" applyFont="1" applyFill="1" applyBorder="1" applyAlignment="1" quotePrefix="1">
      <alignment horizontal="center" vertical="center" shrinkToFit="1"/>
    </xf>
    <xf numFmtId="0" fontId="39" fillId="0" borderId="30" xfId="0" applyNumberFormat="1" applyFont="1" applyFill="1" applyBorder="1" applyAlignment="1">
      <alignment horizontal="left" vertical="top" shrinkToFit="1"/>
    </xf>
    <xf numFmtId="0" fontId="39" fillId="0" borderId="10" xfId="0" applyNumberFormat="1" applyFont="1" applyFill="1" applyBorder="1" applyAlignment="1">
      <alignment horizontal="left" vertical="top" shrinkToFit="1"/>
    </xf>
    <xf numFmtId="0" fontId="39" fillId="0" borderId="26" xfId="0" applyNumberFormat="1" applyFont="1" applyFill="1" applyBorder="1" applyAlignment="1">
      <alignment horizontal="left" vertical="top" shrinkToFit="1"/>
    </xf>
    <xf numFmtId="0" fontId="36" fillId="0" borderId="14" xfId="0" applyFont="1" applyFill="1" applyBorder="1" applyAlignment="1" quotePrefix="1">
      <alignment horizontal="center" vertical="center" shrinkToFit="1"/>
    </xf>
    <xf numFmtId="0" fontId="39" fillId="0" borderId="64" xfId="0" applyFont="1" applyFill="1" applyBorder="1" applyAlignment="1">
      <alignment horizontal="center" vertical="center" shrinkToFit="1"/>
    </xf>
    <xf numFmtId="0" fontId="39" fillId="0" borderId="14" xfId="0" applyNumberFormat="1" applyFont="1" applyFill="1" applyBorder="1" applyAlignment="1" quotePrefix="1">
      <alignment horizontal="left" vertical="top" shrinkToFit="1"/>
    </xf>
    <xf numFmtId="49" fontId="36" fillId="29" borderId="97" xfId="0" applyNumberFormat="1" applyFont="1" applyFill="1" applyBorder="1" applyAlignment="1">
      <alignment horizontal="center" vertical="center" wrapText="1" shrinkToFit="1"/>
    </xf>
    <xf numFmtId="49" fontId="36" fillId="29" borderId="98" xfId="0" applyNumberFormat="1" applyFont="1" applyFill="1" applyBorder="1" applyAlignment="1">
      <alignment horizontal="center" vertical="center" shrinkToFit="1"/>
    </xf>
    <xf numFmtId="49" fontId="36" fillId="7" borderId="101" xfId="0" applyNumberFormat="1" applyFont="1" applyFill="1" applyBorder="1" applyAlignment="1">
      <alignment horizontal="center" vertical="center" shrinkToFit="1"/>
    </xf>
    <xf numFmtId="0" fontId="33" fillId="0" borderId="113" xfId="0" applyFont="1" applyFill="1" applyBorder="1" applyAlignment="1">
      <alignment horizontal="center" vertical="center" shrinkToFit="1"/>
    </xf>
    <xf numFmtId="0" fontId="39" fillId="0" borderId="65" xfId="0" applyNumberFormat="1" applyFont="1" applyFill="1" applyBorder="1" applyAlignment="1">
      <alignment horizontal="center" vertical="center" shrinkToFit="1"/>
    </xf>
    <xf numFmtId="0" fontId="39" fillId="0" borderId="66" xfId="0" applyNumberFormat="1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 vertical="center" wrapText="1" shrinkToFit="1"/>
    </xf>
    <xf numFmtId="176" fontId="38" fillId="0" borderId="84" xfId="0" applyNumberFormat="1" applyFont="1" applyFill="1" applyBorder="1" applyAlignment="1">
      <alignment horizontal="center" vertical="center" shrinkToFit="1"/>
    </xf>
    <xf numFmtId="0" fontId="39" fillId="0" borderId="64" xfId="0" applyFont="1" applyFill="1" applyBorder="1" applyAlignment="1">
      <alignment horizontal="center" vertical="center" wrapText="1" shrinkToFit="1"/>
    </xf>
    <xf numFmtId="0" fontId="39" fillId="0" borderId="103" xfId="0" applyFont="1" applyFill="1" applyBorder="1" applyAlignment="1">
      <alignment horizontal="center" vertical="center" wrapText="1" shrinkToFit="1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9" fillId="0" borderId="103" xfId="0" applyFont="1" applyFill="1" applyBorder="1" applyAlignment="1">
      <alignment horizontal="center" vertical="center" shrinkToFit="1"/>
    </xf>
    <xf numFmtId="176" fontId="38" fillId="0" borderId="105" xfId="0" applyNumberFormat="1" applyFont="1" applyFill="1" applyBorder="1" applyAlignment="1">
      <alignment horizontal="center" vertical="center" shrinkToFit="1"/>
    </xf>
    <xf numFmtId="0" fontId="36" fillId="0" borderId="15" xfId="0" applyFont="1" applyFill="1" applyBorder="1" applyAlignment="1" quotePrefix="1">
      <alignment horizontal="center" vertical="center" wrapText="1" shrinkToFit="1"/>
    </xf>
    <xf numFmtId="49" fontId="36" fillId="0" borderId="97" xfId="0" applyNumberFormat="1" applyFont="1" applyFill="1" applyBorder="1" applyAlignment="1">
      <alignment horizontal="center" vertical="center" wrapText="1" shrinkToFit="1"/>
    </xf>
    <xf numFmtId="0" fontId="36" fillId="0" borderId="14" xfId="0" applyFont="1" applyFill="1" applyBorder="1" applyAlignment="1" quotePrefix="1">
      <alignment horizontal="center" vertical="center" wrapText="1" shrinkToFit="1"/>
    </xf>
    <xf numFmtId="0" fontId="39" fillId="0" borderId="17" xfId="0" applyNumberFormat="1" applyFont="1" applyFill="1" applyBorder="1" applyAlignment="1">
      <alignment vertical="top" shrinkToFit="1"/>
    </xf>
    <xf numFmtId="0" fontId="39" fillId="0" borderId="0" xfId="0" applyNumberFormat="1" applyFont="1" applyFill="1" applyBorder="1" applyAlignment="1">
      <alignment vertical="top" shrinkToFit="1"/>
    </xf>
    <xf numFmtId="0" fontId="39" fillId="0" borderId="18" xfId="0" applyNumberFormat="1" applyFont="1" applyFill="1" applyBorder="1" applyAlignment="1">
      <alignment vertical="top" shrinkToFit="1"/>
    </xf>
    <xf numFmtId="0" fontId="33" fillId="0" borderId="12" xfId="0" applyFont="1" applyFill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7" xfId="0" applyNumberFormat="1" applyFont="1" applyFill="1" applyBorder="1" applyAlignment="1">
      <alignment vertical="center"/>
    </xf>
    <xf numFmtId="0" fontId="40" fillId="0" borderId="18" xfId="0" applyNumberFormat="1" applyFont="1" applyFill="1" applyBorder="1" applyAlignment="1">
      <alignment vertical="center"/>
    </xf>
    <xf numFmtId="0" fontId="40" fillId="0" borderId="30" xfId="0" applyNumberFormat="1" applyFont="1" applyFill="1" applyBorder="1" applyAlignment="1">
      <alignment vertical="center"/>
    </xf>
    <xf numFmtId="0" fontId="40" fillId="0" borderId="26" xfId="0" applyNumberFormat="1" applyFont="1" applyFill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0" fillId="20" borderId="93" xfId="0" applyFont="1" applyFill="1" applyBorder="1" applyAlignment="1">
      <alignment horizontal="center" vertical="center"/>
    </xf>
    <xf numFmtId="0" fontId="40" fillId="20" borderId="94" xfId="0" applyFont="1" applyFill="1" applyBorder="1" applyAlignment="1">
      <alignment horizontal="center" vertical="center"/>
    </xf>
    <xf numFmtId="0" fontId="40" fillId="20" borderId="68" xfId="0" applyFont="1" applyFill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40" fillId="0" borderId="118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20" borderId="10" xfId="0" applyFont="1" applyFill="1" applyBorder="1" applyAlignment="1">
      <alignment horizontal="center" vertical="center"/>
    </xf>
    <xf numFmtId="0" fontId="40" fillId="20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15" xfId="0" applyFont="1" applyBorder="1" applyAlignment="1">
      <alignment/>
    </xf>
    <xf numFmtId="0" fontId="40" fillId="0" borderId="116" xfId="0" applyFont="1" applyBorder="1" applyAlignment="1">
      <alignment/>
    </xf>
    <xf numFmtId="0" fontId="40" fillId="0" borderId="117" xfId="0" applyFont="1" applyBorder="1" applyAlignment="1">
      <alignment/>
    </xf>
    <xf numFmtId="0" fontId="40" fillId="0" borderId="118" xfId="0" applyFont="1" applyBorder="1" applyAlignment="1">
      <alignment/>
    </xf>
    <xf numFmtId="0" fontId="40" fillId="0" borderId="119" xfId="0" applyFont="1" applyBorder="1" applyAlignment="1">
      <alignment/>
    </xf>
    <xf numFmtId="0" fontId="3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10</xdr:col>
      <xdr:colOff>114300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7239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25</a:t>
          </a:r>
          <a:r>
            <a:rPr lang="en-US" cap="none" sz="3600" b="0" i="0" u="none" baseline="0">
              <a:solidFill>
                <a:srgbClr val="000000"/>
              </a:solidFill>
            </a:rPr>
            <a:t>回　はまなすカップ</a:t>
          </a:r>
        </a:p>
      </xdr:txBody>
    </xdr:sp>
    <xdr:clientData/>
  </xdr:twoCellAnchor>
  <xdr:twoCellAnchor>
    <xdr:from>
      <xdr:col>3</xdr:col>
      <xdr:colOff>485775</xdr:colOff>
      <xdr:row>11</xdr:row>
      <xdr:rowOff>76200</xdr:rowOff>
    </xdr:from>
    <xdr:to>
      <xdr:col>6</xdr:col>
      <xdr:colOff>523875</xdr:colOff>
      <xdr:row>26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28825"/>
          <a:ext cx="26955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19</xdr:row>
      <xdr:rowOff>19050</xdr:rowOff>
    </xdr:from>
    <xdr:to>
      <xdr:col>11</xdr:col>
      <xdr:colOff>28575</xdr:colOff>
      <xdr:row>20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95500" y="46767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4-5</a:t>
          </a:r>
        </a:p>
      </xdr:txBody>
    </xdr:sp>
    <xdr:clientData/>
  </xdr:twoCellAnchor>
  <xdr:twoCellAnchor>
    <xdr:from>
      <xdr:col>8</xdr:col>
      <xdr:colOff>0</xdr:colOff>
      <xdr:row>9</xdr:row>
      <xdr:rowOff>19050</xdr:rowOff>
    </xdr:from>
    <xdr:to>
      <xdr:col>11</xdr:col>
      <xdr:colOff>9525</xdr:colOff>
      <xdr:row>10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76450" y="23907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4-5</a:t>
          </a:r>
        </a:p>
      </xdr:txBody>
    </xdr:sp>
    <xdr:clientData/>
  </xdr:twoCellAnchor>
  <xdr:twoCellAnchor>
    <xdr:from>
      <xdr:col>7</xdr:col>
      <xdr:colOff>200025</xdr:colOff>
      <xdr:row>25</xdr:row>
      <xdr:rowOff>0</xdr:rowOff>
    </xdr:from>
    <xdr:to>
      <xdr:col>10</xdr:col>
      <xdr:colOff>180975</xdr:colOff>
      <xdr:row>26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066925" y="60293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4-3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23</xdr:col>
      <xdr:colOff>9525</xdr:colOff>
      <xdr:row>12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838700" y="28289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2-1</a:t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23</xdr:col>
      <xdr:colOff>28575</xdr:colOff>
      <xdr:row>14</xdr:row>
      <xdr:rowOff>38100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857750" y="32861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3-2</a:t>
          </a:r>
        </a:p>
      </xdr:txBody>
    </xdr:sp>
    <xdr:clientData/>
  </xdr:twoCellAnchor>
  <xdr:twoCellAnchor>
    <xdr:from>
      <xdr:col>20</xdr:col>
      <xdr:colOff>9525</xdr:colOff>
      <xdr:row>17</xdr:row>
      <xdr:rowOff>19050</xdr:rowOff>
    </xdr:from>
    <xdr:to>
      <xdr:col>23</xdr:col>
      <xdr:colOff>19050</xdr:colOff>
      <xdr:row>18</xdr:row>
      <xdr:rowOff>47625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48225" y="42195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3-1</a:t>
          </a:r>
        </a:p>
      </xdr:txBody>
    </xdr:sp>
    <xdr:clientData/>
  </xdr:twoCellAnchor>
  <xdr:twoCellAnchor>
    <xdr:from>
      <xdr:col>19</xdr:col>
      <xdr:colOff>200025</xdr:colOff>
      <xdr:row>25</xdr:row>
      <xdr:rowOff>0</xdr:rowOff>
    </xdr:from>
    <xdr:to>
      <xdr:col>22</xdr:col>
      <xdr:colOff>180975</xdr:colOff>
      <xdr:row>26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829175" y="60293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4-3</a:t>
          </a:r>
        </a:p>
      </xdr:txBody>
    </xdr:sp>
    <xdr:clientData/>
  </xdr:twoCellAnchor>
  <xdr:twoCellAnchor>
    <xdr:from>
      <xdr:col>20</xdr:col>
      <xdr:colOff>9525</xdr:colOff>
      <xdr:row>28</xdr:row>
      <xdr:rowOff>219075</xdr:rowOff>
    </xdr:from>
    <xdr:to>
      <xdr:col>23</xdr:col>
      <xdr:colOff>19050</xdr:colOff>
      <xdr:row>30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848225" y="693420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 2-3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142875</xdr:rowOff>
    </xdr:from>
    <xdr:to>
      <xdr:col>8</xdr:col>
      <xdr:colOff>57150</xdr:colOff>
      <xdr:row>11</xdr:row>
      <xdr:rowOff>47625</xdr:rowOff>
    </xdr:to>
    <xdr:sp>
      <xdr:nvSpPr>
        <xdr:cNvPr id="1" name="Oval 11"/>
        <xdr:cNvSpPr>
          <a:spLocks/>
        </xdr:cNvSpPr>
      </xdr:nvSpPr>
      <xdr:spPr>
        <a:xfrm>
          <a:off x="2200275" y="1200150"/>
          <a:ext cx="828675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142875</xdr:rowOff>
    </xdr:from>
    <xdr:to>
      <xdr:col>8</xdr:col>
      <xdr:colOff>57150</xdr:colOff>
      <xdr:row>23</xdr:row>
      <xdr:rowOff>47625</xdr:rowOff>
    </xdr:to>
    <xdr:sp>
      <xdr:nvSpPr>
        <xdr:cNvPr id="2" name="Oval 12"/>
        <xdr:cNvSpPr>
          <a:spLocks/>
        </xdr:cNvSpPr>
      </xdr:nvSpPr>
      <xdr:spPr>
        <a:xfrm>
          <a:off x="2200275" y="3143250"/>
          <a:ext cx="828675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6</xdr:row>
      <xdr:rowOff>142875</xdr:rowOff>
    </xdr:from>
    <xdr:to>
      <xdr:col>21</xdr:col>
      <xdr:colOff>57150</xdr:colOff>
      <xdr:row>11</xdr:row>
      <xdr:rowOff>47625</xdr:rowOff>
    </xdr:to>
    <xdr:sp>
      <xdr:nvSpPr>
        <xdr:cNvPr id="3" name="Oval 13"/>
        <xdr:cNvSpPr>
          <a:spLocks/>
        </xdr:cNvSpPr>
      </xdr:nvSpPr>
      <xdr:spPr>
        <a:xfrm>
          <a:off x="6819900" y="1200150"/>
          <a:ext cx="828675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142875</xdr:rowOff>
    </xdr:from>
    <xdr:to>
      <xdr:col>21</xdr:col>
      <xdr:colOff>57150</xdr:colOff>
      <xdr:row>23</xdr:row>
      <xdr:rowOff>47625</xdr:rowOff>
    </xdr:to>
    <xdr:sp>
      <xdr:nvSpPr>
        <xdr:cNvPr id="4" name="Oval 14"/>
        <xdr:cNvSpPr>
          <a:spLocks/>
        </xdr:cNvSpPr>
      </xdr:nvSpPr>
      <xdr:spPr>
        <a:xfrm>
          <a:off x="6819900" y="3143250"/>
          <a:ext cx="828675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38100</xdr:rowOff>
    </xdr:from>
    <xdr:to>
      <xdr:col>24</xdr:col>
      <xdr:colOff>352425</xdr:colOff>
      <xdr:row>3</xdr:row>
      <xdr:rowOff>76200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5381625" y="447675"/>
          <a:ext cx="3676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　　　　　援　　　　　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席</a:t>
          </a:r>
        </a:p>
      </xdr:txBody>
    </xdr:sp>
    <xdr:clientData/>
  </xdr:twoCellAnchor>
  <xdr:twoCellAnchor>
    <xdr:from>
      <xdr:col>15</xdr:col>
      <xdr:colOff>38100</xdr:colOff>
      <xdr:row>26</xdr:row>
      <xdr:rowOff>114300</xdr:rowOff>
    </xdr:from>
    <xdr:to>
      <xdr:col>25</xdr:col>
      <xdr:colOff>19050</xdr:colOff>
      <xdr:row>27</xdr:row>
      <xdr:rowOff>142875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5400675" y="4410075"/>
          <a:ext cx="3695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　　　　　援　　　　　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席</a:t>
          </a:r>
        </a:p>
      </xdr:txBody>
    </xdr:sp>
    <xdr:clientData/>
  </xdr:twoCellAnchor>
  <xdr:twoCellAnchor>
    <xdr:from>
      <xdr:col>1</xdr:col>
      <xdr:colOff>371475</xdr:colOff>
      <xdr:row>2</xdr:row>
      <xdr:rowOff>47625</xdr:rowOff>
    </xdr:from>
    <xdr:to>
      <xdr:col>11</xdr:col>
      <xdr:colOff>342900</xdr:colOff>
      <xdr:row>3</xdr:row>
      <xdr:rowOff>85725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742950" y="457200"/>
          <a:ext cx="3686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　　　　　援　　　　　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席</a:t>
          </a:r>
        </a:p>
      </xdr:txBody>
    </xdr:sp>
    <xdr:clientData/>
  </xdr:twoCellAnchor>
  <xdr:twoCellAnchor>
    <xdr:from>
      <xdr:col>2</xdr:col>
      <xdr:colOff>9525</xdr:colOff>
      <xdr:row>26</xdr:row>
      <xdr:rowOff>114300</xdr:rowOff>
    </xdr:from>
    <xdr:to>
      <xdr:col>11</xdr:col>
      <xdr:colOff>352425</xdr:colOff>
      <xdr:row>27</xdr:row>
      <xdr:rowOff>142875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752475" y="4410075"/>
          <a:ext cx="3686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　　　　　援　　　　　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席</a:t>
          </a:r>
        </a:p>
      </xdr:txBody>
    </xdr:sp>
    <xdr:clientData/>
  </xdr:twoCellAnchor>
  <xdr:twoCellAnchor>
    <xdr:from>
      <xdr:col>18</xdr:col>
      <xdr:colOff>247650</xdr:colOff>
      <xdr:row>5</xdr:row>
      <xdr:rowOff>0</xdr:rowOff>
    </xdr:from>
    <xdr:to>
      <xdr:col>21</xdr:col>
      <xdr:colOff>171450</xdr:colOff>
      <xdr:row>5</xdr:row>
      <xdr:rowOff>142875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724650" y="895350"/>
          <a:ext cx="1038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18</xdr:col>
      <xdr:colOff>247650</xdr:colOff>
      <xdr:row>17</xdr:row>
      <xdr:rowOff>0</xdr:rowOff>
    </xdr:from>
    <xdr:to>
      <xdr:col>21</xdr:col>
      <xdr:colOff>171450</xdr:colOff>
      <xdr:row>18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6724650" y="2838450"/>
          <a:ext cx="1038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5</xdr:col>
      <xdr:colOff>219075</xdr:colOff>
      <xdr:row>5</xdr:row>
      <xdr:rowOff>0</xdr:rowOff>
    </xdr:from>
    <xdr:to>
      <xdr:col>8</xdr:col>
      <xdr:colOff>152400</xdr:colOff>
      <xdr:row>5</xdr:row>
      <xdr:rowOff>142875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076450" y="895350"/>
          <a:ext cx="1047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5</xdr:col>
      <xdr:colOff>266700</xdr:colOff>
      <xdr:row>17</xdr:row>
      <xdr:rowOff>0</xdr:rowOff>
    </xdr:from>
    <xdr:to>
      <xdr:col>8</xdr:col>
      <xdr:colOff>190500</xdr:colOff>
      <xdr:row>18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124075" y="2838450"/>
          <a:ext cx="1038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12</xdr:col>
      <xdr:colOff>9525</xdr:colOff>
      <xdr:row>40</xdr:row>
      <xdr:rowOff>28575</xdr:rowOff>
    </xdr:to>
    <xdr:sp>
      <xdr:nvSpPr>
        <xdr:cNvPr id="13" name="Line 23"/>
        <xdr:cNvSpPr>
          <a:spLocks/>
        </xdr:cNvSpPr>
      </xdr:nvSpPr>
      <xdr:spPr>
        <a:xfrm>
          <a:off x="4095750" y="5114925"/>
          <a:ext cx="3714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30</xdr:row>
      <xdr:rowOff>85725</xdr:rowOff>
    </xdr:from>
    <xdr:to>
      <xdr:col>18</xdr:col>
      <xdr:colOff>361950</xdr:colOff>
      <xdr:row>31</xdr:row>
      <xdr:rowOff>114300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5124450" y="5029200"/>
          <a:ext cx="1714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トイレ使用不可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57150</xdr:rowOff>
    </xdr:from>
    <xdr:to>
      <xdr:col>10</xdr:col>
      <xdr:colOff>571500</xdr:colOff>
      <xdr:row>63</xdr:row>
      <xdr:rowOff>38100</xdr:rowOff>
    </xdr:to>
    <xdr:sp>
      <xdr:nvSpPr>
        <xdr:cNvPr id="1" name="AutoShape 25"/>
        <xdr:cNvSpPr>
          <a:spLocks/>
        </xdr:cNvSpPr>
      </xdr:nvSpPr>
      <xdr:spPr>
        <a:xfrm>
          <a:off x="228600" y="228600"/>
          <a:ext cx="7200900" cy="10677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283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3"/>
  <sheetViews>
    <sheetView view="pageBreakPreview" zoomScale="90" zoomScaleNormal="93" zoomScaleSheetLayoutView="90" zoomScalePageLayoutView="0" workbookViewId="0" topLeftCell="A1">
      <selection activeCell="Y2" sqref="Y1:Y16384"/>
    </sheetView>
  </sheetViews>
  <sheetFormatPr defaultColWidth="9.00390625" defaultRowHeight="13.5"/>
  <cols>
    <col min="1" max="1" width="4.125" style="52" customWidth="1"/>
    <col min="2" max="2" width="5.125" style="52" customWidth="1"/>
    <col min="3" max="3" width="2.00390625" style="52" customWidth="1"/>
    <col min="4" max="4" width="5.125" style="52" customWidth="1"/>
    <col min="5" max="5" width="2.625" style="53" customWidth="1"/>
    <col min="6" max="8" width="2.75390625" style="52" customWidth="1"/>
    <col min="9" max="11" width="2.375" style="52" customWidth="1"/>
    <col min="12" max="14" width="2.75390625" style="52" customWidth="1"/>
    <col min="15" max="16" width="5.00390625" style="52" customWidth="1"/>
    <col min="17" max="17" width="2.625" style="52" customWidth="1"/>
    <col min="18" max="20" width="2.75390625" style="52" customWidth="1"/>
    <col min="21" max="23" width="2.375" style="52" customWidth="1"/>
    <col min="24" max="26" width="2.75390625" style="52" customWidth="1"/>
    <col min="27" max="28" width="5.00390625" style="52" customWidth="1"/>
    <col min="29" max="29" width="3.125" style="52" customWidth="1"/>
    <col min="30" max="32" width="2.75390625" style="52" customWidth="1"/>
    <col min="33" max="35" width="2.375" style="52" customWidth="1"/>
    <col min="36" max="38" width="2.75390625" style="52" customWidth="1"/>
    <col min="39" max="40" width="5.00390625" style="52" customWidth="1"/>
    <col min="41" max="41" width="3.125" style="52" customWidth="1"/>
    <col min="42" max="44" width="2.75390625" style="52" customWidth="1"/>
    <col min="45" max="47" width="2.375" style="52" customWidth="1"/>
    <col min="48" max="50" width="2.875" style="52" customWidth="1"/>
    <col min="51" max="52" width="5.00390625" style="52" customWidth="1"/>
    <col min="53" max="54" width="3.125" style="52" customWidth="1"/>
    <col min="55" max="56" width="4.875" style="52" customWidth="1"/>
    <col min="57" max="57" width="10.00390625" style="96" customWidth="1"/>
    <col min="58" max="58" width="9.00390625" style="52" customWidth="1"/>
    <col min="59" max="59" width="14.375" style="52" customWidth="1"/>
    <col min="60" max="16384" width="9.00390625" style="52" customWidth="1"/>
  </cols>
  <sheetData>
    <row r="1" spans="1:52" s="42" customFormat="1" ht="28.5" customHeight="1">
      <c r="A1" s="300" t="s">
        <v>348</v>
      </c>
      <c r="B1" s="301"/>
      <c r="C1" s="301"/>
      <c r="D1" s="301"/>
      <c r="E1" s="301"/>
      <c r="F1" s="301"/>
      <c r="G1" s="314"/>
      <c r="H1" s="314"/>
      <c r="I1" s="314"/>
      <c r="J1" s="314"/>
      <c r="K1" s="314"/>
      <c r="L1" s="314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2"/>
    </row>
    <row r="2" spans="2:12" s="42" customFormat="1" ht="13.5" customHeight="1" thickBot="1">
      <c r="B2" s="43">
        <v>30</v>
      </c>
      <c r="C2" s="44"/>
      <c r="D2" s="42">
        <v>5</v>
      </c>
      <c r="E2" s="45"/>
      <c r="G2" s="244" t="s">
        <v>350</v>
      </c>
      <c r="H2" s="244"/>
      <c r="I2" s="244"/>
      <c r="J2" s="244"/>
      <c r="K2" s="244"/>
      <c r="L2" s="244"/>
    </row>
    <row r="3" spans="1:52" s="42" customFormat="1" ht="18.75" customHeight="1" thickBot="1">
      <c r="A3" s="305" t="s">
        <v>36</v>
      </c>
      <c r="B3" s="292" t="s">
        <v>37</v>
      </c>
      <c r="C3" s="293"/>
      <c r="D3" s="294"/>
      <c r="E3" s="275" t="s">
        <v>38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5" t="s">
        <v>40</v>
      </c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  <c r="AC3" s="275" t="s">
        <v>41</v>
      </c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7"/>
      <c r="AO3" s="275" t="s">
        <v>42</v>
      </c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7"/>
    </row>
    <row r="4" spans="1:52" s="42" customFormat="1" ht="15.75" customHeight="1" thickBot="1">
      <c r="A4" s="306"/>
      <c r="B4" s="295"/>
      <c r="C4" s="258"/>
      <c r="D4" s="296"/>
      <c r="E4" s="265" t="s">
        <v>262</v>
      </c>
      <c r="F4" s="266"/>
      <c r="G4" s="266"/>
      <c r="H4" s="266"/>
      <c r="I4" s="266"/>
      <c r="J4" s="266"/>
      <c r="K4" s="266"/>
      <c r="L4" s="266"/>
      <c r="M4" s="266"/>
      <c r="N4" s="267"/>
      <c r="O4" s="278" t="s">
        <v>39</v>
      </c>
      <c r="P4" s="279"/>
      <c r="Q4" s="265" t="s">
        <v>262</v>
      </c>
      <c r="R4" s="266"/>
      <c r="S4" s="266"/>
      <c r="T4" s="266"/>
      <c r="U4" s="266"/>
      <c r="V4" s="266"/>
      <c r="W4" s="266"/>
      <c r="X4" s="266"/>
      <c r="Y4" s="266"/>
      <c r="Z4" s="267"/>
      <c r="AA4" s="278" t="s">
        <v>39</v>
      </c>
      <c r="AB4" s="279"/>
      <c r="AC4" s="265" t="s">
        <v>262</v>
      </c>
      <c r="AD4" s="266"/>
      <c r="AE4" s="266"/>
      <c r="AF4" s="266"/>
      <c r="AG4" s="266"/>
      <c r="AH4" s="266"/>
      <c r="AI4" s="266"/>
      <c r="AJ4" s="266"/>
      <c r="AK4" s="266"/>
      <c r="AL4" s="267"/>
      <c r="AM4" s="278" t="s">
        <v>39</v>
      </c>
      <c r="AN4" s="279"/>
      <c r="AO4" s="265" t="s">
        <v>262</v>
      </c>
      <c r="AP4" s="266"/>
      <c r="AQ4" s="266"/>
      <c r="AR4" s="266"/>
      <c r="AS4" s="266"/>
      <c r="AT4" s="266"/>
      <c r="AU4" s="266"/>
      <c r="AV4" s="266"/>
      <c r="AW4" s="266"/>
      <c r="AX4" s="267"/>
      <c r="AY4" s="278" t="s">
        <v>39</v>
      </c>
      <c r="AZ4" s="279"/>
    </row>
    <row r="5" spans="1:58" s="42" customFormat="1" ht="19.5" customHeight="1" thickBot="1">
      <c r="A5" s="307"/>
      <c r="B5" s="297"/>
      <c r="C5" s="289"/>
      <c r="D5" s="298"/>
      <c r="E5" s="268"/>
      <c r="F5" s="269"/>
      <c r="G5" s="269"/>
      <c r="H5" s="269"/>
      <c r="I5" s="269"/>
      <c r="J5" s="269"/>
      <c r="K5" s="269"/>
      <c r="L5" s="269"/>
      <c r="M5" s="269"/>
      <c r="N5" s="270"/>
      <c r="O5" s="92" t="s">
        <v>263</v>
      </c>
      <c r="P5" s="93" t="s">
        <v>264</v>
      </c>
      <c r="Q5" s="268"/>
      <c r="R5" s="269"/>
      <c r="S5" s="269"/>
      <c r="T5" s="269"/>
      <c r="U5" s="269"/>
      <c r="V5" s="269"/>
      <c r="W5" s="269"/>
      <c r="X5" s="269"/>
      <c r="Y5" s="269"/>
      <c r="Z5" s="270"/>
      <c r="AA5" s="92" t="s">
        <v>263</v>
      </c>
      <c r="AB5" s="93" t="s">
        <v>264</v>
      </c>
      <c r="AC5" s="268"/>
      <c r="AD5" s="269"/>
      <c r="AE5" s="269"/>
      <c r="AF5" s="269"/>
      <c r="AG5" s="269"/>
      <c r="AH5" s="269"/>
      <c r="AI5" s="269"/>
      <c r="AJ5" s="269"/>
      <c r="AK5" s="269"/>
      <c r="AL5" s="270"/>
      <c r="AM5" s="92" t="s">
        <v>263</v>
      </c>
      <c r="AN5" s="93" t="s">
        <v>264</v>
      </c>
      <c r="AO5" s="268"/>
      <c r="AP5" s="269"/>
      <c r="AQ5" s="269"/>
      <c r="AR5" s="269"/>
      <c r="AS5" s="269"/>
      <c r="AT5" s="269"/>
      <c r="AU5" s="269"/>
      <c r="AV5" s="269"/>
      <c r="AW5" s="269"/>
      <c r="AX5" s="270"/>
      <c r="AY5" s="92" t="s">
        <v>263</v>
      </c>
      <c r="AZ5" s="93" t="s">
        <v>264</v>
      </c>
      <c r="BD5" s="90"/>
      <c r="BE5" s="91" t="s">
        <v>199</v>
      </c>
      <c r="BF5" s="42" t="s">
        <v>304</v>
      </c>
    </row>
    <row r="6" spans="1:58" s="42" customFormat="1" ht="18.75" customHeight="1">
      <c r="A6" s="274" t="s">
        <v>43</v>
      </c>
      <c r="B6" s="308">
        <v>0.3854166666666667</v>
      </c>
      <c r="C6" s="263" t="s">
        <v>44</v>
      </c>
      <c r="D6" s="308">
        <f>B6+TIME(0,$B$2,0)</f>
        <v>0.40625</v>
      </c>
      <c r="E6" s="280" t="s">
        <v>45</v>
      </c>
      <c r="F6" s="271" t="str">
        <f>+BE6</f>
        <v>リベルタ</v>
      </c>
      <c r="G6" s="271"/>
      <c r="H6" s="271"/>
      <c r="I6" s="257"/>
      <c r="J6" s="258" t="s">
        <v>46</v>
      </c>
      <c r="K6" s="245"/>
      <c r="L6" s="271" t="str">
        <f>+BE7</f>
        <v>ジョガボーラ</v>
      </c>
      <c r="M6" s="271"/>
      <c r="N6" s="271"/>
      <c r="O6" s="272" t="s">
        <v>288</v>
      </c>
      <c r="P6" s="222" t="s">
        <v>288</v>
      </c>
      <c r="Q6" s="287" t="s">
        <v>208</v>
      </c>
      <c r="R6" s="271" t="str">
        <f>+BE10</f>
        <v>春日</v>
      </c>
      <c r="S6" s="271"/>
      <c r="T6" s="271"/>
      <c r="U6" s="257"/>
      <c r="V6" s="258" t="s">
        <v>46</v>
      </c>
      <c r="W6" s="245"/>
      <c r="X6" s="271" t="str">
        <f>+BE11</f>
        <v>FORTEZZA</v>
      </c>
      <c r="Y6" s="271"/>
      <c r="Z6" s="271"/>
      <c r="AA6" s="272" t="s">
        <v>288</v>
      </c>
      <c r="AB6" s="222" t="s">
        <v>288</v>
      </c>
      <c r="AC6" s="246" t="s">
        <v>213</v>
      </c>
      <c r="AD6" s="286"/>
      <c r="AE6" s="286"/>
      <c r="AF6" s="286"/>
      <c r="AG6" s="257"/>
      <c r="AH6" s="258"/>
      <c r="AI6" s="245"/>
      <c r="AJ6" s="286"/>
      <c r="AK6" s="286"/>
      <c r="AL6" s="286"/>
      <c r="AM6" s="272"/>
      <c r="AN6" s="222"/>
      <c r="AO6" s="246" t="s">
        <v>213</v>
      </c>
      <c r="AP6" s="286"/>
      <c r="AQ6" s="286"/>
      <c r="AR6" s="286"/>
      <c r="AS6" s="257"/>
      <c r="AT6" s="258"/>
      <c r="AU6" s="245"/>
      <c r="AV6" s="286"/>
      <c r="AW6" s="286"/>
      <c r="AX6" s="286"/>
      <c r="AY6" s="272"/>
      <c r="AZ6" s="222"/>
      <c r="BD6" s="242" t="s">
        <v>204</v>
      </c>
      <c r="BE6" s="89" t="str">
        <f>+'予選リーグ'!B6</f>
        <v>リベルタ</v>
      </c>
      <c r="BF6" s="42">
        <v>2</v>
      </c>
    </row>
    <row r="7" spans="1:58" s="42" customFormat="1" ht="18.75" customHeight="1">
      <c r="A7" s="240"/>
      <c r="B7" s="235"/>
      <c r="C7" s="233"/>
      <c r="D7" s="235" t="e">
        <f>B7+TIME(0,$B$3,0)</f>
        <v>#VALUE!</v>
      </c>
      <c r="E7" s="239"/>
      <c r="F7" s="225"/>
      <c r="G7" s="225"/>
      <c r="H7" s="225"/>
      <c r="I7" s="215"/>
      <c r="J7" s="219"/>
      <c r="K7" s="221"/>
      <c r="L7" s="225"/>
      <c r="M7" s="225"/>
      <c r="N7" s="225"/>
      <c r="O7" s="224"/>
      <c r="P7" s="217"/>
      <c r="Q7" s="252"/>
      <c r="R7" s="225"/>
      <c r="S7" s="225"/>
      <c r="T7" s="225"/>
      <c r="U7" s="215"/>
      <c r="V7" s="219"/>
      <c r="W7" s="221"/>
      <c r="X7" s="225"/>
      <c r="Y7" s="225"/>
      <c r="Z7" s="225"/>
      <c r="AA7" s="224"/>
      <c r="AB7" s="217"/>
      <c r="AC7" s="237"/>
      <c r="AD7" s="213"/>
      <c r="AE7" s="213"/>
      <c r="AF7" s="213"/>
      <c r="AG7" s="215"/>
      <c r="AH7" s="219"/>
      <c r="AI7" s="221"/>
      <c r="AJ7" s="213"/>
      <c r="AK7" s="213"/>
      <c r="AL7" s="213"/>
      <c r="AM7" s="224"/>
      <c r="AN7" s="217"/>
      <c r="AO7" s="237"/>
      <c r="AP7" s="213"/>
      <c r="AQ7" s="213"/>
      <c r="AR7" s="213"/>
      <c r="AS7" s="215"/>
      <c r="AT7" s="219"/>
      <c r="AU7" s="221"/>
      <c r="AV7" s="213"/>
      <c r="AW7" s="213"/>
      <c r="AX7" s="213"/>
      <c r="AY7" s="224"/>
      <c r="AZ7" s="217"/>
      <c r="BC7" s="47"/>
      <c r="BD7" s="242"/>
      <c r="BE7" s="48" t="str">
        <f>+'予選リーグ'!B8</f>
        <v>ジョガボーラ</v>
      </c>
      <c r="BF7" s="42">
        <v>1</v>
      </c>
    </row>
    <row r="8" spans="1:58" s="42" customFormat="1" ht="18.75" customHeight="1">
      <c r="A8" s="240" t="s">
        <v>47</v>
      </c>
      <c r="B8" s="234">
        <f>D6+TIME(0,$D$2,0)</f>
        <v>0.4097222222222222</v>
      </c>
      <c r="C8" s="232" t="s">
        <v>44</v>
      </c>
      <c r="D8" s="234">
        <f>B8+TIME(0,$B$2,0)</f>
        <v>0.4305555555555555</v>
      </c>
      <c r="E8" s="230" t="s">
        <v>206</v>
      </c>
      <c r="F8" s="225" t="str">
        <f>+BE14</f>
        <v>糸魚川</v>
      </c>
      <c r="G8" s="225"/>
      <c r="H8" s="225"/>
      <c r="I8" s="214"/>
      <c r="J8" s="218" t="s">
        <v>46</v>
      </c>
      <c r="K8" s="220"/>
      <c r="L8" s="225" t="str">
        <f>+BE15</f>
        <v>吉田</v>
      </c>
      <c r="M8" s="225"/>
      <c r="N8" s="225"/>
      <c r="O8" s="223" t="s">
        <v>288</v>
      </c>
      <c r="P8" s="222" t="s">
        <v>288</v>
      </c>
      <c r="Q8" s="226" t="s">
        <v>207</v>
      </c>
      <c r="R8" s="225" t="str">
        <f>+BE24</f>
        <v>国府</v>
      </c>
      <c r="S8" s="225"/>
      <c r="T8" s="225"/>
      <c r="U8" s="214"/>
      <c r="V8" s="218" t="s">
        <v>46</v>
      </c>
      <c r="W8" s="220"/>
      <c r="X8" s="225" t="str">
        <f>+BE25</f>
        <v>エスプリ</v>
      </c>
      <c r="Y8" s="225"/>
      <c r="Z8" s="225"/>
      <c r="AA8" s="223" t="s">
        <v>288</v>
      </c>
      <c r="AB8" s="222" t="s">
        <v>288</v>
      </c>
      <c r="AC8" s="236" t="s">
        <v>213</v>
      </c>
      <c r="AD8" s="213"/>
      <c r="AE8" s="213"/>
      <c r="AF8" s="213"/>
      <c r="AG8" s="214"/>
      <c r="AH8" s="218"/>
      <c r="AI8" s="220"/>
      <c r="AJ8" s="213"/>
      <c r="AK8" s="213"/>
      <c r="AL8" s="213"/>
      <c r="AM8" s="223"/>
      <c r="AN8" s="216"/>
      <c r="AO8" s="236" t="s">
        <v>213</v>
      </c>
      <c r="AP8" s="213"/>
      <c r="AQ8" s="213"/>
      <c r="AR8" s="213"/>
      <c r="AS8" s="214"/>
      <c r="AT8" s="218"/>
      <c r="AU8" s="220"/>
      <c r="AV8" s="213"/>
      <c r="AW8" s="213"/>
      <c r="AX8" s="213"/>
      <c r="AY8" s="223"/>
      <c r="AZ8" s="216"/>
      <c r="BC8" s="47"/>
      <c r="BD8" s="242"/>
      <c r="BE8" s="48" t="str">
        <f>+'予選リーグ'!B10</f>
        <v>南浜豊栄</v>
      </c>
      <c r="BF8" s="42">
        <v>2</v>
      </c>
    </row>
    <row r="9" spans="1:58" s="42" customFormat="1" ht="18.75" customHeight="1" thickBot="1">
      <c r="A9" s="240"/>
      <c r="B9" s="235" t="e">
        <f>#REF!+TIME(0,$B$3,0)</f>
        <v>#REF!</v>
      </c>
      <c r="C9" s="233"/>
      <c r="D9" s="235" t="e">
        <f>B9+TIME(0,$B$3,0)</f>
        <v>#REF!</v>
      </c>
      <c r="E9" s="231"/>
      <c r="F9" s="225"/>
      <c r="G9" s="225"/>
      <c r="H9" s="225"/>
      <c r="I9" s="215"/>
      <c r="J9" s="219"/>
      <c r="K9" s="221"/>
      <c r="L9" s="225"/>
      <c r="M9" s="225"/>
      <c r="N9" s="225"/>
      <c r="O9" s="224"/>
      <c r="P9" s="217"/>
      <c r="Q9" s="227"/>
      <c r="R9" s="225"/>
      <c r="S9" s="225"/>
      <c r="T9" s="225"/>
      <c r="U9" s="215"/>
      <c r="V9" s="219"/>
      <c r="W9" s="221"/>
      <c r="X9" s="225"/>
      <c r="Y9" s="225"/>
      <c r="Z9" s="225"/>
      <c r="AA9" s="224"/>
      <c r="AB9" s="217"/>
      <c r="AC9" s="237"/>
      <c r="AD9" s="213"/>
      <c r="AE9" s="213"/>
      <c r="AF9" s="213"/>
      <c r="AG9" s="215"/>
      <c r="AH9" s="219"/>
      <c r="AI9" s="221"/>
      <c r="AJ9" s="213"/>
      <c r="AK9" s="213"/>
      <c r="AL9" s="213"/>
      <c r="AM9" s="224"/>
      <c r="AN9" s="217"/>
      <c r="AO9" s="237"/>
      <c r="AP9" s="213"/>
      <c r="AQ9" s="213"/>
      <c r="AR9" s="213"/>
      <c r="AS9" s="215"/>
      <c r="AT9" s="219"/>
      <c r="AU9" s="221"/>
      <c r="AV9" s="213"/>
      <c r="AW9" s="213"/>
      <c r="AX9" s="213"/>
      <c r="AY9" s="224"/>
      <c r="AZ9" s="217"/>
      <c r="BC9" s="47"/>
      <c r="BD9" s="243"/>
      <c r="BE9" s="49" t="str">
        <f>+'予選リーグ'!B12</f>
        <v>中野</v>
      </c>
      <c r="BF9" s="42">
        <v>1</v>
      </c>
    </row>
    <row r="10" spans="1:58" s="42" customFormat="1" ht="18.75" customHeight="1">
      <c r="A10" s="240" t="s">
        <v>49</v>
      </c>
      <c r="B10" s="234">
        <f>D8+TIME(0,$D$2,0)</f>
        <v>0.43402777777777773</v>
      </c>
      <c r="C10" s="232" t="s">
        <v>44</v>
      </c>
      <c r="D10" s="234">
        <f>B10+TIME(0,$B$2,0)</f>
        <v>0.45486111111111105</v>
      </c>
      <c r="E10" s="238" t="s">
        <v>209</v>
      </c>
      <c r="F10" s="225" t="str">
        <f>+BE8</f>
        <v>南浜豊栄</v>
      </c>
      <c r="G10" s="225"/>
      <c r="H10" s="225"/>
      <c r="I10" s="214"/>
      <c r="J10" s="218" t="s">
        <v>46</v>
      </c>
      <c r="K10" s="220"/>
      <c r="L10" s="225" t="str">
        <f>+BE9</f>
        <v>中野</v>
      </c>
      <c r="M10" s="225"/>
      <c r="N10" s="225"/>
      <c r="O10" s="223" t="s">
        <v>288</v>
      </c>
      <c r="P10" s="222" t="s">
        <v>288</v>
      </c>
      <c r="Q10" s="251" t="s">
        <v>210</v>
      </c>
      <c r="R10" s="225" t="str">
        <f>+BE12</f>
        <v>南万代</v>
      </c>
      <c r="S10" s="225"/>
      <c r="T10" s="225"/>
      <c r="U10" s="214"/>
      <c r="V10" s="218" t="s">
        <v>46</v>
      </c>
      <c r="W10" s="220"/>
      <c r="X10" s="225" t="str">
        <f>+BE13</f>
        <v>エレンシア</v>
      </c>
      <c r="Y10" s="225"/>
      <c r="Z10" s="225"/>
      <c r="AA10" s="223" t="s">
        <v>288</v>
      </c>
      <c r="AB10" s="222" t="s">
        <v>288</v>
      </c>
      <c r="AC10" s="236" t="s">
        <v>213</v>
      </c>
      <c r="AD10" s="213"/>
      <c r="AE10" s="213"/>
      <c r="AF10" s="213"/>
      <c r="AG10" s="214"/>
      <c r="AH10" s="218"/>
      <c r="AI10" s="220"/>
      <c r="AJ10" s="259"/>
      <c r="AK10" s="232"/>
      <c r="AL10" s="260"/>
      <c r="AM10" s="223"/>
      <c r="AN10" s="216"/>
      <c r="AO10" s="236" t="s">
        <v>213</v>
      </c>
      <c r="AP10" s="213"/>
      <c r="AQ10" s="213"/>
      <c r="AR10" s="213"/>
      <c r="AS10" s="214"/>
      <c r="AT10" s="218"/>
      <c r="AU10" s="220"/>
      <c r="AV10" s="213"/>
      <c r="AW10" s="213"/>
      <c r="AX10" s="213"/>
      <c r="AY10" s="223"/>
      <c r="AZ10" s="216"/>
      <c r="BC10" s="50"/>
      <c r="BD10" s="241" t="s">
        <v>205</v>
      </c>
      <c r="BE10" s="46" t="str">
        <f>+'予選リーグ'!B17</f>
        <v>春日</v>
      </c>
      <c r="BF10" s="42">
        <v>2</v>
      </c>
    </row>
    <row r="11" spans="1:58" s="42" customFormat="1" ht="18.75" customHeight="1">
      <c r="A11" s="240"/>
      <c r="B11" s="235" t="e">
        <f>#REF!+TIME(0,$B$3,0)</f>
        <v>#REF!</v>
      </c>
      <c r="C11" s="233"/>
      <c r="D11" s="235" t="e">
        <f>B11+TIME(0,$B$3,0)</f>
        <v>#REF!</v>
      </c>
      <c r="E11" s="239"/>
      <c r="F11" s="225"/>
      <c r="G11" s="225"/>
      <c r="H11" s="225"/>
      <c r="I11" s="215"/>
      <c r="J11" s="219"/>
      <c r="K11" s="221"/>
      <c r="L11" s="225"/>
      <c r="M11" s="225"/>
      <c r="N11" s="225"/>
      <c r="O11" s="224"/>
      <c r="P11" s="217"/>
      <c r="Q11" s="252"/>
      <c r="R11" s="225"/>
      <c r="S11" s="225"/>
      <c r="T11" s="225"/>
      <c r="U11" s="215"/>
      <c r="V11" s="219"/>
      <c r="W11" s="221"/>
      <c r="X11" s="225"/>
      <c r="Y11" s="225"/>
      <c r="Z11" s="225"/>
      <c r="AA11" s="224"/>
      <c r="AB11" s="217"/>
      <c r="AC11" s="237"/>
      <c r="AD11" s="213"/>
      <c r="AE11" s="213"/>
      <c r="AF11" s="213"/>
      <c r="AG11" s="215"/>
      <c r="AH11" s="219"/>
      <c r="AI11" s="221"/>
      <c r="AJ11" s="261"/>
      <c r="AK11" s="233"/>
      <c r="AL11" s="262"/>
      <c r="AM11" s="224"/>
      <c r="AN11" s="217"/>
      <c r="AO11" s="237"/>
      <c r="AP11" s="213"/>
      <c r="AQ11" s="213"/>
      <c r="AR11" s="213"/>
      <c r="AS11" s="215"/>
      <c r="AT11" s="219"/>
      <c r="AU11" s="221"/>
      <c r="AV11" s="213"/>
      <c r="AW11" s="213"/>
      <c r="AX11" s="213"/>
      <c r="AY11" s="224"/>
      <c r="AZ11" s="217"/>
      <c r="BC11" s="47"/>
      <c r="BD11" s="242"/>
      <c r="BE11" s="48" t="str">
        <f>+'予選リーグ'!B19</f>
        <v>FORTEZZA</v>
      </c>
      <c r="BF11" s="42">
        <v>2</v>
      </c>
    </row>
    <row r="12" spans="1:58" s="42" customFormat="1" ht="18.75" customHeight="1">
      <c r="A12" s="240" t="s">
        <v>52</v>
      </c>
      <c r="B12" s="234">
        <f>D10+TIME(0,$D$2,0)</f>
        <v>0.45833333333333326</v>
      </c>
      <c r="C12" s="232" t="s">
        <v>44</v>
      </c>
      <c r="D12" s="234">
        <f>B12+TIME(0,$B$2,0)</f>
        <v>0.4791666666666666</v>
      </c>
      <c r="E12" s="230" t="s">
        <v>211</v>
      </c>
      <c r="F12" s="225" t="str">
        <f>+BE18</f>
        <v>小針</v>
      </c>
      <c r="G12" s="225"/>
      <c r="H12" s="225"/>
      <c r="I12" s="214"/>
      <c r="J12" s="218" t="s">
        <v>46</v>
      </c>
      <c r="K12" s="220"/>
      <c r="L12" s="225" t="str">
        <f>+BE19</f>
        <v>JKキッズ</v>
      </c>
      <c r="M12" s="225"/>
      <c r="N12" s="225"/>
      <c r="O12" s="223" t="s">
        <v>288</v>
      </c>
      <c r="P12" s="222" t="s">
        <v>288</v>
      </c>
      <c r="Q12" s="226" t="s">
        <v>212</v>
      </c>
      <c r="R12" s="225" t="str">
        <f>+BE28</f>
        <v>東青山</v>
      </c>
      <c r="S12" s="225"/>
      <c r="T12" s="225"/>
      <c r="U12" s="214"/>
      <c r="V12" s="218" t="s">
        <v>46</v>
      </c>
      <c r="W12" s="220"/>
      <c r="X12" s="225" t="str">
        <f>+BE29</f>
        <v>スペランザ</v>
      </c>
      <c r="Y12" s="225"/>
      <c r="Z12" s="225"/>
      <c r="AA12" s="223" t="s">
        <v>288</v>
      </c>
      <c r="AB12" s="222" t="s">
        <v>288</v>
      </c>
      <c r="AC12" s="236" t="s">
        <v>213</v>
      </c>
      <c r="AD12" s="213"/>
      <c r="AE12" s="213"/>
      <c r="AF12" s="213"/>
      <c r="AG12" s="214"/>
      <c r="AH12" s="218"/>
      <c r="AI12" s="220"/>
      <c r="AJ12" s="213"/>
      <c r="AK12" s="213"/>
      <c r="AL12" s="213"/>
      <c r="AM12" s="223"/>
      <c r="AN12" s="216"/>
      <c r="AO12" s="247" t="s">
        <v>213</v>
      </c>
      <c r="AP12" s="213"/>
      <c r="AQ12" s="213"/>
      <c r="AR12" s="213"/>
      <c r="AS12" s="214"/>
      <c r="AT12" s="218"/>
      <c r="AU12" s="220"/>
      <c r="AV12" s="213"/>
      <c r="AW12" s="213"/>
      <c r="AX12" s="213"/>
      <c r="AY12" s="223"/>
      <c r="AZ12" s="216"/>
      <c r="BC12" s="50"/>
      <c r="BD12" s="242"/>
      <c r="BE12" s="48" t="str">
        <f>+'予選リーグ'!B21</f>
        <v>南万代</v>
      </c>
      <c r="BF12" s="42">
        <v>1</v>
      </c>
    </row>
    <row r="13" spans="1:58" s="42" customFormat="1" ht="18.75" customHeight="1" thickBot="1">
      <c r="A13" s="240"/>
      <c r="B13" s="235" t="e">
        <f>#REF!+TIME(0,$B$3,0)</f>
        <v>#REF!</v>
      </c>
      <c r="C13" s="233"/>
      <c r="D13" s="235" t="e">
        <f>B13+TIME(0,$B$3,0)</f>
        <v>#REF!</v>
      </c>
      <c r="E13" s="231"/>
      <c r="F13" s="225"/>
      <c r="G13" s="225"/>
      <c r="H13" s="225"/>
      <c r="I13" s="215"/>
      <c r="J13" s="219"/>
      <c r="K13" s="221"/>
      <c r="L13" s="225"/>
      <c r="M13" s="225"/>
      <c r="N13" s="225"/>
      <c r="O13" s="224"/>
      <c r="P13" s="217"/>
      <c r="Q13" s="227"/>
      <c r="R13" s="225"/>
      <c r="S13" s="225"/>
      <c r="T13" s="225"/>
      <c r="U13" s="215"/>
      <c r="V13" s="219"/>
      <c r="W13" s="221"/>
      <c r="X13" s="225"/>
      <c r="Y13" s="225"/>
      <c r="Z13" s="225"/>
      <c r="AA13" s="224"/>
      <c r="AB13" s="217"/>
      <c r="AC13" s="237"/>
      <c r="AD13" s="213"/>
      <c r="AE13" s="213"/>
      <c r="AF13" s="213"/>
      <c r="AG13" s="215"/>
      <c r="AH13" s="219"/>
      <c r="AI13" s="221"/>
      <c r="AJ13" s="213"/>
      <c r="AK13" s="213"/>
      <c r="AL13" s="213"/>
      <c r="AM13" s="224"/>
      <c r="AN13" s="217"/>
      <c r="AO13" s="248"/>
      <c r="AP13" s="213"/>
      <c r="AQ13" s="213"/>
      <c r="AR13" s="213"/>
      <c r="AS13" s="215"/>
      <c r="AT13" s="219"/>
      <c r="AU13" s="221"/>
      <c r="AV13" s="213"/>
      <c r="AW13" s="213"/>
      <c r="AX13" s="213"/>
      <c r="AY13" s="224"/>
      <c r="AZ13" s="217"/>
      <c r="BC13" s="50"/>
      <c r="BD13" s="243"/>
      <c r="BE13" s="49" t="str">
        <f>+'予選リーグ'!B23</f>
        <v>エレンシア</v>
      </c>
      <c r="BF13" s="42">
        <v>1</v>
      </c>
    </row>
    <row r="14" spans="1:58" s="42" customFormat="1" ht="18.75" customHeight="1">
      <c r="A14" s="240" t="s">
        <v>53</v>
      </c>
      <c r="B14" s="234">
        <f>D12+TIME(0,$D$2,0)</f>
        <v>0.4826388888888888</v>
      </c>
      <c r="C14" s="232" t="s">
        <v>44</v>
      </c>
      <c r="D14" s="234">
        <f>B14+TIME(0,$B$2,0)</f>
        <v>0.5034722222222221</v>
      </c>
      <c r="E14" s="238" t="s">
        <v>45</v>
      </c>
      <c r="F14" s="225" t="str">
        <f>+BE6</f>
        <v>リベルタ</v>
      </c>
      <c r="G14" s="225"/>
      <c r="H14" s="225"/>
      <c r="I14" s="214"/>
      <c r="J14" s="218" t="s">
        <v>46</v>
      </c>
      <c r="K14" s="220"/>
      <c r="L14" s="225" t="str">
        <f>+BE8</f>
        <v>南浜豊栄</v>
      </c>
      <c r="M14" s="225"/>
      <c r="N14" s="225"/>
      <c r="O14" s="223" t="s">
        <v>288</v>
      </c>
      <c r="P14" s="222" t="s">
        <v>288</v>
      </c>
      <c r="Q14" s="282" t="s">
        <v>45</v>
      </c>
      <c r="R14" s="225" t="str">
        <f>+BE7</f>
        <v>ジョガボーラ</v>
      </c>
      <c r="S14" s="225"/>
      <c r="T14" s="225"/>
      <c r="U14" s="214"/>
      <c r="V14" s="218" t="s">
        <v>46</v>
      </c>
      <c r="W14" s="220"/>
      <c r="X14" s="225" t="str">
        <f>+BE9</f>
        <v>中野</v>
      </c>
      <c r="Y14" s="225"/>
      <c r="Z14" s="225"/>
      <c r="AA14" s="223" t="s">
        <v>288</v>
      </c>
      <c r="AB14" s="222" t="s">
        <v>288</v>
      </c>
      <c r="AC14" s="236" t="s">
        <v>213</v>
      </c>
      <c r="AD14" s="213"/>
      <c r="AE14" s="213"/>
      <c r="AF14" s="213"/>
      <c r="AG14" s="214"/>
      <c r="AH14" s="218"/>
      <c r="AI14" s="220"/>
      <c r="AJ14" s="213"/>
      <c r="AK14" s="213"/>
      <c r="AL14" s="213"/>
      <c r="AM14" s="223"/>
      <c r="AN14" s="216"/>
      <c r="AO14" s="247" t="s">
        <v>213</v>
      </c>
      <c r="AP14" s="213"/>
      <c r="AQ14" s="213"/>
      <c r="AR14" s="213"/>
      <c r="AS14" s="214"/>
      <c r="AT14" s="218"/>
      <c r="AU14" s="220"/>
      <c r="AV14" s="213"/>
      <c r="AW14" s="213"/>
      <c r="AX14" s="213"/>
      <c r="AY14" s="223"/>
      <c r="AZ14" s="216"/>
      <c r="BC14" s="50"/>
      <c r="BD14" s="241" t="s">
        <v>206</v>
      </c>
      <c r="BE14" s="46" t="str">
        <f>+'予選リーグ'!B28</f>
        <v>糸魚川</v>
      </c>
      <c r="BF14" s="42">
        <v>2</v>
      </c>
    </row>
    <row r="15" spans="1:58" s="42" customFormat="1" ht="18.75" customHeight="1">
      <c r="A15" s="240"/>
      <c r="B15" s="235" t="e">
        <f>#REF!+TIME(0,$B$3,0)</f>
        <v>#REF!</v>
      </c>
      <c r="C15" s="233"/>
      <c r="D15" s="235" t="e">
        <f>B15+TIME(0,$B$3,0)</f>
        <v>#REF!</v>
      </c>
      <c r="E15" s="239"/>
      <c r="F15" s="225"/>
      <c r="G15" s="225"/>
      <c r="H15" s="225"/>
      <c r="I15" s="215"/>
      <c r="J15" s="219"/>
      <c r="K15" s="221"/>
      <c r="L15" s="225"/>
      <c r="M15" s="225"/>
      <c r="N15" s="225"/>
      <c r="O15" s="224"/>
      <c r="P15" s="217"/>
      <c r="Q15" s="283"/>
      <c r="R15" s="225"/>
      <c r="S15" s="225"/>
      <c r="T15" s="225"/>
      <c r="U15" s="215"/>
      <c r="V15" s="219"/>
      <c r="W15" s="221"/>
      <c r="X15" s="225"/>
      <c r="Y15" s="225"/>
      <c r="Z15" s="225"/>
      <c r="AA15" s="224"/>
      <c r="AB15" s="217"/>
      <c r="AC15" s="237"/>
      <c r="AD15" s="213"/>
      <c r="AE15" s="213"/>
      <c r="AF15" s="213"/>
      <c r="AG15" s="215"/>
      <c r="AH15" s="219"/>
      <c r="AI15" s="221"/>
      <c r="AJ15" s="213"/>
      <c r="AK15" s="213"/>
      <c r="AL15" s="213"/>
      <c r="AM15" s="224"/>
      <c r="AN15" s="217"/>
      <c r="AO15" s="248"/>
      <c r="AP15" s="213"/>
      <c r="AQ15" s="213"/>
      <c r="AR15" s="213"/>
      <c r="AS15" s="215"/>
      <c r="AT15" s="219"/>
      <c r="AU15" s="221"/>
      <c r="AV15" s="213"/>
      <c r="AW15" s="213"/>
      <c r="AX15" s="213"/>
      <c r="AY15" s="224"/>
      <c r="AZ15" s="217"/>
      <c r="BD15" s="242"/>
      <c r="BE15" s="48" t="str">
        <f>+'予選リーグ'!B30</f>
        <v>吉田</v>
      </c>
      <c r="BF15" s="42">
        <v>1</v>
      </c>
    </row>
    <row r="16" spans="1:57" s="42" customFormat="1" ht="18.75" customHeight="1">
      <c r="A16" s="240" t="s">
        <v>54</v>
      </c>
      <c r="B16" s="234">
        <f>D14+TIME(0,$D$2,0)</f>
        <v>0.5069444444444443</v>
      </c>
      <c r="C16" s="232" t="s">
        <v>44</v>
      </c>
      <c r="D16" s="234">
        <f>B16+TIME(0,$B$2,0)</f>
        <v>0.5277777777777777</v>
      </c>
      <c r="E16" s="253" t="s">
        <v>48</v>
      </c>
      <c r="F16" s="213" t="str">
        <f>+BE10</f>
        <v>春日</v>
      </c>
      <c r="G16" s="213"/>
      <c r="H16" s="213"/>
      <c r="I16" s="214"/>
      <c r="J16" s="218" t="s">
        <v>46</v>
      </c>
      <c r="K16" s="220"/>
      <c r="L16" s="213" t="str">
        <f>+BE12</f>
        <v>南万代</v>
      </c>
      <c r="M16" s="213"/>
      <c r="N16" s="213"/>
      <c r="O16" s="223" t="s">
        <v>288</v>
      </c>
      <c r="P16" s="216" t="s">
        <v>288</v>
      </c>
      <c r="Q16" s="253" t="s">
        <v>48</v>
      </c>
      <c r="R16" s="213" t="str">
        <f>+BE11</f>
        <v>FORTEZZA</v>
      </c>
      <c r="S16" s="213"/>
      <c r="T16" s="213"/>
      <c r="U16" s="214"/>
      <c r="V16" s="218" t="s">
        <v>46</v>
      </c>
      <c r="W16" s="220"/>
      <c r="X16" s="213" t="str">
        <f>+BE13</f>
        <v>エレンシア</v>
      </c>
      <c r="Y16" s="213"/>
      <c r="Z16" s="213"/>
      <c r="AA16" s="223" t="s">
        <v>288</v>
      </c>
      <c r="AB16" s="216" t="s">
        <v>288</v>
      </c>
      <c r="AC16" s="236" t="s">
        <v>213</v>
      </c>
      <c r="AD16" s="213"/>
      <c r="AE16" s="213"/>
      <c r="AF16" s="213"/>
      <c r="AG16" s="214"/>
      <c r="AH16" s="218"/>
      <c r="AI16" s="220"/>
      <c r="AJ16" s="213"/>
      <c r="AK16" s="213"/>
      <c r="AL16" s="213"/>
      <c r="AM16" s="223"/>
      <c r="AN16" s="216"/>
      <c r="AO16" s="247" t="s">
        <v>213</v>
      </c>
      <c r="AP16" s="213"/>
      <c r="AQ16" s="213"/>
      <c r="AR16" s="213"/>
      <c r="AS16" s="214"/>
      <c r="AT16" s="218"/>
      <c r="AU16" s="220"/>
      <c r="AV16" s="213"/>
      <c r="AW16" s="213"/>
      <c r="AX16" s="213"/>
      <c r="AY16" s="223"/>
      <c r="AZ16" s="216"/>
      <c r="BD16" s="242"/>
      <c r="BE16" s="48"/>
    </row>
    <row r="17" spans="1:57" s="42" customFormat="1" ht="18.75" customHeight="1">
      <c r="A17" s="240"/>
      <c r="B17" s="235" t="e">
        <f>#REF!+TIME(0,$B$3,0)</f>
        <v>#REF!</v>
      </c>
      <c r="C17" s="233"/>
      <c r="D17" s="235" t="e">
        <f>B17+TIME(0,$B$3,0)</f>
        <v>#REF!</v>
      </c>
      <c r="E17" s="254"/>
      <c r="F17" s="213"/>
      <c r="G17" s="213"/>
      <c r="H17" s="213"/>
      <c r="I17" s="215"/>
      <c r="J17" s="219"/>
      <c r="K17" s="221"/>
      <c r="L17" s="213"/>
      <c r="M17" s="213"/>
      <c r="N17" s="213"/>
      <c r="O17" s="224"/>
      <c r="P17" s="217"/>
      <c r="Q17" s="254"/>
      <c r="R17" s="213"/>
      <c r="S17" s="213"/>
      <c r="T17" s="213"/>
      <c r="U17" s="215"/>
      <c r="V17" s="219"/>
      <c r="W17" s="221"/>
      <c r="X17" s="213"/>
      <c r="Y17" s="213"/>
      <c r="Z17" s="213"/>
      <c r="AA17" s="224"/>
      <c r="AB17" s="217"/>
      <c r="AC17" s="237"/>
      <c r="AD17" s="213"/>
      <c r="AE17" s="213"/>
      <c r="AF17" s="213"/>
      <c r="AG17" s="215"/>
      <c r="AH17" s="219"/>
      <c r="AI17" s="221"/>
      <c r="AJ17" s="213"/>
      <c r="AK17" s="213"/>
      <c r="AL17" s="213"/>
      <c r="AM17" s="224"/>
      <c r="AN17" s="217"/>
      <c r="AO17" s="248"/>
      <c r="AP17" s="213"/>
      <c r="AQ17" s="213"/>
      <c r="AR17" s="213"/>
      <c r="AS17" s="215"/>
      <c r="AT17" s="219"/>
      <c r="AU17" s="221"/>
      <c r="AV17" s="213"/>
      <c r="AW17" s="213"/>
      <c r="AX17" s="213"/>
      <c r="AY17" s="224"/>
      <c r="AZ17" s="217"/>
      <c r="BD17" s="242"/>
      <c r="BE17" s="48"/>
    </row>
    <row r="18" spans="1:58" s="42" customFormat="1" ht="18.75" customHeight="1">
      <c r="A18" s="240" t="s">
        <v>54</v>
      </c>
      <c r="B18" s="234">
        <f>D16+TIME(0,$D$2,0)</f>
        <v>0.5312499999999999</v>
      </c>
      <c r="C18" s="232" t="s">
        <v>44</v>
      </c>
      <c r="D18" s="234">
        <f>B18+TIME(0,$B$2,0)</f>
        <v>0.5520833333333333</v>
      </c>
      <c r="E18" s="230" t="s">
        <v>50</v>
      </c>
      <c r="F18" s="225" t="str">
        <f>+BE14</f>
        <v>糸魚川</v>
      </c>
      <c r="G18" s="225"/>
      <c r="H18" s="225"/>
      <c r="I18" s="214"/>
      <c r="J18" s="218" t="s">
        <v>46</v>
      </c>
      <c r="K18" s="220"/>
      <c r="L18" s="225" t="str">
        <f>+BE18</f>
        <v>小針</v>
      </c>
      <c r="M18" s="225"/>
      <c r="N18" s="225"/>
      <c r="O18" s="223" t="s">
        <v>288</v>
      </c>
      <c r="P18" s="222" t="s">
        <v>288</v>
      </c>
      <c r="Q18" s="255" t="s">
        <v>50</v>
      </c>
      <c r="R18" s="225" t="str">
        <f>+BE15</f>
        <v>吉田</v>
      </c>
      <c r="S18" s="225"/>
      <c r="T18" s="225"/>
      <c r="U18" s="214"/>
      <c r="V18" s="218" t="s">
        <v>46</v>
      </c>
      <c r="W18" s="220"/>
      <c r="X18" s="225" t="str">
        <f>+BE19</f>
        <v>JKキッズ</v>
      </c>
      <c r="Y18" s="225"/>
      <c r="Z18" s="225"/>
      <c r="AA18" s="223" t="s">
        <v>288</v>
      </c>
      <c r="AB18" s="222" t="s">
        <v>288</v>
      </c>
      <c r="AC18" s="236" t="s">
        <v>213</v>
      </c>
      <c r="AD18" s="213"/>
      <c r="AE18" s="213"/>
      <c r="AF18" s="213"/>
      <c r="AG18" s="214"/>
      <c r="AH18" s="218"/>
      <c r="AI18" s="220"/>
      <c r="AJ18" s="213"/>
      <c r="AK18" s="213"/>
      <c r="AL18" s="213"/>
      <c r="AM18" s="223"/>
      <c r="AN18" s="216"/>
      <c r="AO18" s="247" t="s">
        <v>213</v>
      </c>
      <c r="AP18" s="213"/>
      <c r="AQ18" s="213"/>
      <c r="AR18" s="213"/>
      <c r="AS18" s="214"/>
      <c r="AT18" s="218"/>
      <c r="AU18" s="220"/>
      <c r="AV18" s="213"/>
      <c r="AW18" s="213"/>
      <c r="AX18" s="213"/>
      <c r="AY18" s="223"/>
      <c r="AZ18" s="216"/>
      <c r="BD18" s="242"/>
      <c r="BE18" s="48" t="str">
        <f>+'予選リーグ'!B32</f>
        <v>小針</v>
      </c>
      <c r="BF18" s="42">
        <v>2</v>
      </c>
    </row>
    <row r="19" spans="1:58" s="42" customFormat="1" ht="18.75" customHeight="1" thickBot="1">
      <c r="A19" s="240"/>
      <c r="B19" s="235" t="e">
        <f>#REF!+TIME(0,$B$3,0)</f>
        <v>#REF!</v>
      </c>
      <c r="C19" s="233"/>
      <c r="D19" s="235" t="e">
        <f>B19+TIME(0,$B$3,0)</f>
        <v>#REF!</v>
      </c>
      <c r="E19" s="231"/>
      <c r="F19" s="225"/>
      <c r="G19" s="225"/>
      <c r="H19" s="225"/>
      <c r="I19" s="215"/>
      <c r="J19" s="219"/>
      <c r="K19" s="221"/>
      <c r="L19" s="225"/>
      <c r="M19" s="225"/>
      <c r="N19" s="225"/>
      <c r="O19" s="224"/>
      <c r="P19" s="217"/>
      <c r="Q19" s="256"/>
      <c r="R19" s="225"/>
      <c r="S19" s="225"/>
      <c r="T19" s="225"/>
      <c r="U19" s="215"/>
      <c r="V19" s="219"/>
      <c r="W19" s="221"/>
      <c r="X19" s="225"/>
      <c r="Y19" s="225"/>
      <c r="Z19" s="225"/>
      <c r="AA19" s="224"/>
      <c r="AB19" s="217"/>
      <c r="AC19" s="237"/>
      <c r="AD19" s="213"/>
      <c r="AE19" s="213"/>
      <c r="AF19" s="213"/>
      <c r="AG19" s="215"/>
      <c r="AH19" s="219"/>
      <c r="AI19" s="221"/>
      <c r="AJ19" s="213"/>
      <c r="AK19" s="213"/>
      <c r="AL19" s="213"/>
      <c r="AM19" s="224"/>
      <c r="AN19" s="217"/>
      <c r="AO19" s="248"/>
      <c r="AP19" s="213"/>
      <c r="AQ19" s="213"/>
      <c r="AR19" s="213"/>
      <c r="AS19" s="215"/>
      <c r="AT19" s="219"/>
      <c r="AU19" s="221"/>
      <c r="AV19" s="213"/>
      <c r="AW19" s="213"/>
      <c r="AX19" s="213"/>
      <c r="AY19" s="224"/>
      <c r="AZ19" s="217"/>
      <c r="BD19" s="243"/>
      <c r="BE19" s="49" t="str">
        <f>+'予選リーグ'!B34</f>
        <v>JKキッズ</v>
      </c>
      <c r="BF19" s="42">
        <v>1</v>
      </c>
    </row>
    <row r="20" spans="1:57" s="42" customFormat="1" ht="18.75" customHeight="1">
      <c r="A20" s="240" t="s">
        <v>55</v>
      </c>
      <c r="B20" s="234">
        <f>D18+TIME(0,$D$2,0)</f>
        <v>0.5555555555555555</v>
      </c>
      <c r="C20" s="232" t="s">
        <v>44</v>
      </c>
      <c r="D20" s="234">
        <f>B20+TIME(0,$B$2,0)</f>
        <v>0.5763888888888888</v>
      </c>
      <c r="E20" s="249" t="s">
        <v>51</v>
      </c>
      <c r="F20" s="213" t="str">
        <f>+BE24</f>
        <v>国府</v>
      </c>
      <c r="G20" s="213"/>
      <c r="H20" s="213"/>
      <c r="I20" s="214"/>
      <c r="J20" s="218"/>
      <c r="K20" s="220"/>
      <c r="L20" s="213" t="str">
        <f>+BE28</f>
        <v>東青山</v>
      </c>
      <c r="M20" s="213"/>
      <c r="N20" s="213"/>
      <c r="O20" s="223" t="s">
        <v>288</v>
      </c>
      <c r="P20" s="216"/>
      <c r="Q20" s="249" t="s">
        <v>51</v>
      </c>
      <c r="R20" s="213" t="str">
        <f>+BE25</f>
        <v>エスプリ</v>
      </c>
      <c r="S20" s="213"/>
      <c r="T20" s="213"/>
      <c r="U20" s="214"/>
      <c r="V20" s="218"/>
      <c r="W20" s="220"/>
      <c r="X20" s="213" t="str">
        <f>+BE29</f>
        <v>スペランザ</v>
      </c>
      <c r="Y20" s="213"/>
      <c r="Z20" s="213"/>
      <c r="AA20" s="223" t="s">
        <v>288</v>
      </c>
      <c r="AB20" s="216"/>
      <c r="AC20" s="236" t="s">
        <v>213</v>
      </c>
      <c r="AD20" s="213"/>
      <c r="AE20" s="213"/>
      <c r="AF20" s="213"/>
      <c r="AG20" s="214"/>
      <c r="AH20" s="218"/>
      <c r="AI20" s="220"/>
      <c r="AJ20" s="213"/>
      <c r="AK20" s="213"/>
      <c r="AL20" s="213"/>
      <c r="AM20" s="223"/>
      <c r="AN20" s="216"/>
      <c r="AO20" s="247" t="s">
        <v>213</v>
      </c>
      <c r="AP20" s="213"/>
      <c r="AQ20" s="213"/>
      <c r="AR20" s="213"/>
      <c r="AS20" s="214"/>
      <c r="AT20" s="218"/>
      <c r="AU20" s="220"/>
      <c r="AV20" s="213"/>
      <c r="AW20" s="213"/>
      <c r="AX20" s="213"/>
      <c r="AY20" s="223"/>
      <c r="AZ20" s="216"/>
      <c r="BD20" s="102"/>
      <c r="BE20" s="105"/>
    </row>
    <row r="21" spans="1:57" s="42" customFormat="1" ht="18.75" customHeight="1">
      <c r="A21" s="240"/>
      <c r="B21" s="235" t="e">
        <f>#REF!+TIME(0,$B$3,0)</f>
        <v>#REF!</v>
      </c>
      <c r="C21" s="233"/>
      <c r="D21" s="235" t="e">
        <f>B21+TIME(0,$B$3,0)</f>
        <v>#REF!</v>
      </c>
      <c r="E21" s="250"/>
      <c r="F21" s="213"/>
      <c r="G21" s="213"/>
      <c r="H21" s="213"/>
      <c r="I21" s="215"/>
      <c r="J21" s="219"/>
      <c r="K21" s="221"/>
      <c r="L21" s="213"/>
      <c r="M21" s="213"/>
      <c r="N21" s="213"/>
      <c r="O21" s="224"/>
      <c r="P21" s="217"/>
      <c r="Q21" s="250"/>
      <c r="R21" s="213"/>
      <c r="S21" s="213"/>
      <c r="T21" s="213"/>
      <c r="U21" s="215"/>
      <c r="V21" s="219"/>
      <c r="W21" s="221"/>
      <c r="X21" s="213"/>
      <c r="Y21" s="213"/>
      <c r="Z21" s="213"/>
      <c r="AA21" s="224"/>
      <c r="AB21" s="217"/>
      <c r="AC21" s="237"/>
      <c r="AD21" s="213"/>
      <c r="AE21" s="213"/>
      <c r="AF21" s="213"/>
      <c r="AG21" s="215"/>
      <c r="AH21" s="219"/>
      <c r="AI21" s="221"/>
      <c r="AJ21" s="213"/>
      <c r="AK21" s="213"/>
      <c r="AL21" s="213"/>
      <c r="AM21" s="224"/>
      <c r="AN21" s="217"/>
      <c r="AO21" s="248"/>
      <c r="AP21" s="213"/>
      <c r="AQ21" s="213"/>
      <c r="AR21" s="213"/>
      <c r="AS21" s="215"/>
      <c r="AT21" s="219"/>
      <c r="AU21" s="221"/>
      <c r="AV21" s="213"/>
      <c r="AW21" s="213"/>
      <c r="AX21" s="213"/>
      <c r="AY21" s="224"/>
      <c r="AZ21" s="217"/>
      <c r="BD21" s="102"/>
      <c r="BE21" s="105"/>
    </row>
    <row r="22" spans="1:57" s="42" customFormat="1" ht="18.75" customHeight="1">
      <c r="A22" s="240" t="s">
        <v>56</v>
      </c>
      <c r="B22" s="234">
        <f>D20+TIME(0,$D$2,0)</f>
        <v>0.579861111111111</v>
      </c>
      <c r="C22" s="232" t="s">
        <v>44</v>
      </c>
      <c r="D22" s="234">
        <f>B22+TIME(0,$B$2,0)</f>
        <v>0.6006944444444444</v>
      </c>
      <c r="E22" s="280" t="s">
        <v>45</v>
      </c>
      <c r="F22" s="286" t="str">
        <f>+BE6</f>
        <v>リベルタ</v>
      </c>
      <c r="G22" s="286"/>
      <c r="H22" s="286"/>
      <c r="I22" s="257"/>
      <c r="J22" s="258" t="s">
        <v>46</v>
      </c>
      <c r="K22" s="245"/>
      <c r="L22" s="286" t="str">
        <f>+BE9</f>
        <v>中野</v>
      </c>
      <c r="M22" s="286"/>
      <c r="N22" s="286"/>
      <c r="O22" s="272" t="s">
        <v>288</v>
      </c>
      <c r="P22" s="222" t="s">
        <v>288</v>
      </c>
      <c r="Q22" s="280" t="s">
        <v>45</v>
      </c>
      <c r="R22" s="286" t="str">
        <f>+BE7</f>
        <v>ジョガボーラ</v>
      </c>
      <c r="S22" s="286"/>
      <c r="T22" s="286"/>
      <c r="U22" s="257"/>
      <c r="V22" s="258" t="s">
        <v>46</v>
      </c>
      <c r="W22" s="245"/>
      <c r="X22" s="286" t="str">
        <f>++BE8</f>
        <v>南浜豊栄</v>
      </c>
      <c r="Y22" s="286"/>
      <c r="Z22" s="286"/>
      <c r="AA22" s="223" t="s">
        <v>288</v>
      </c>
      <c r="AB22" s="216" t="s">
        <v>288</v>
      </c>
      <c r="AC22" s="236" t="s">
        <v>213</v>
      </c>
      <c r="AD22" s="213"/>
      <c r="AE22" s="213"/>
      <c r="AF22" s="213"/>
      <c r="AG22" s="214"/>
      <c r="AH22" s="218"/>
      <c r="AI22" s="220"/>
      <c r="AJ22" s="213"/>
      <c r="AK22" s="213"/>
      <c r="AL22" s="213"/>
      <c r="AM22" s="223"/>
      <c r="AN22" s="216"/>
      <c r="AO22" s="247" t="s">
        <v>213</v>
      </c>
      <c r="AP22" s="213"/>
      <c r="AQ22" s="213"/>
      <c r="AR22" s="213"/>
      <c r="AS22" s="214"/>
      <c r="AT22" s="218"/>
      <c r="AU22" s="220"/>
      <c r="AV22" s="213"/>
      <c r="AW22" s="213"/>
      <c r="AX22" s="213"/>
      <c r="AY22" s="223"/>
      <c r="AZ22" s="216"/>
      <c r="BD22" s="102"/>
      <c r="BE22" s="105"/>
    </row>
    <row r="23" spans="1:57" s="42" customFormat="1" ht="18.75" customHeight="1" thickBot="1">
      <c r="A23" s="240"/>
      <c r="B23" s="235" t="e">
        <f>#REF!+TIME(0,$B$3,0)</f>
        <v>#REF!</v>
      </c>
      <c r="C23" s="233"/>
      <c r="D23" s="235" t="e">
        <f>B23+TIME(0,$B$3,0)</f>
        <v>#REF!</v>
      </c>
      <c r="E23" s="239"/>
      <c r="F23" s="213"/>
      <c r="G23" s="213"/>
      <c r="H23" s="213"/>
      <c r="I23" s="215"/>
      <c r="J23" s="219"/>
      <c r="K23" s="221"/>
      <c r="L23" s="213"/>
      <c r="M23" s="213"/>
      <c r="N23" s="213"/>
      <c r="O23" s="224"/>
      <c r="P23" s="217"/>
      <c r="Q23" s="239"/>
      <c r="R23" s="213"/>
      <c r="S23" s="213"/>
      <c r="T23" s="213"/>
      <c r="U23" s="215"/>
      <c r="V23" s="219"/>
      <c r="W23" s="221"/>
      <c r="X23" s="213"/>
      <c r="Y23" s="213"/>
      <c r="Z23" s="213"/>
      <c r="AA23" s="224"/>
      <c r="AB23" s="217"/>
      <c r="AC23" s="237"/>
      <c r="AD23" s="213"/>
      <c r="AE23" s="213"/>
      <c r="AF23" s="213"/>
      <c r="AG23" s="215"/>
      <c r="AH23" s="219"/>
      <c r="AI23" s="221"/>
      <c r="AJ23" s="213"/>
      <c r="AK23" s="213"/>
      <c r="AL23" s="213"/>
      <c r="AM23" s="224"/>
      <c r="AN23" s="217"/>
      <c r="AO23" s="248"/>
      <c r="AP23" s="213"/>
      <c r="AQ23" s="213"/>
      <c r="AR23" s="213"/>
      <c r="AS23" s="215"/>
      <c r="AT23" s="219"/>
      <c r="AU23" s="221"/>
      <c r="AV23" s="213"/>
      <c r="AW23" s="213"/>
      <c r="AX23" s="213"/>
      <c r="AY23" s="224"/>
      <c r="AZ23" s="217"/>
      <c r="BD23" s="102"/>
      <c r="BE23" s="105"/>
    </row>
    <row r="24" spans="1:58" s="42" customFormat="1" ht="18.75" customHeight="1">
      <c r="A24" s="240" t="s">
        <v>305</v>
      </c>
      <c r="B24" s="234">
        <f>D22+TIME(0,$D$2,0)</f>
        <v>0.6041666666666666</v>
      </c>
      <c r="C24" s="232" t="s">
        <v>44</v>
      </c>
      <c r="D24" s="234">
        <f>B24+TIME(0,$B$2,0)</f>
        <v>0.625</v>
      </c>
      <c r="E24" s="253" t="s">
        <v>48</v>
      </c>
      <c r="F24" s="225" t="str">
        <f>+BE10</f>
        <v>春日</v>
      </c>
      <c r="G24" s="225"/>
      <c r="H24" s="225"/>
      <c r="I24" s="214"/>
      <c r="J24" s="218" t="s">
        <v>46</v>
      </c>
      <c r="K24" s="220"/>
      <c r="L24" s="225" t="str">
        <f>+BE13</f>
        <v>エレンシア</v>
      </c>
      <c r="M24" s="225"/>
      <c r="N24" s="225"/>
      <c r="O24" s="223" t="s">
        <v>288</v>
      </c>
      <c r="P24" s="222" t="s">
        <v>288</v>
      </c>
      <c r="Q24" s="251" t="s">
        <v>48</v>
      </c>
      <c r="R24" s="225" t="str">
        <f>+BE11</f>
        <v>FORTEZZA</v>
      </c>
      <c r="S24" s="225"/>
      <c r="T24" s="225"/>
      <c r="U24" s="214"/>
      <c r="V24" s="218" t="s">
        <v>46</v>
      </c>
      <c r="W24" s="220"/>
      <c r="X24" s="225" t="str">
        <f>+BE12</f>
        <v>南万代</v>
      </c>
      <c r="Y24" s="225"/>
      <c r="Z24" s="225"/>
      <c r="AA24" s="223" t="s">
        <v>288</v>
      </c>
      <c r="AB24" s="222" t="s">
        <v>288</v>
      </c>
      <c r="AC24" s="236" t="s">
        <v>213</v>
      </c>
      <c r="AD24" s="213"/>
      <c r="AE24" s="213"/>
      <c r="AF24" s="213"/>
      <c r="AG24" s="214"/>
      <c r="AH24" s="218"/>
      <c r="AI24" s="220"/>
      <c r="AJ24" s="213"/>
      <c r="AK24" s="213"/>
      <c r="AL24" s="213"/>
      <c r="AM24" s="223"/>
      <c r="AN24" s="216"/>
      <c r="AO24" s="247" t="s">
        <v>213</v>
      </c>
      <c r="AP24" s="213"/>
      <c r="AQ24" s="213"/>
      <c r="AR24" s="213"/>
      <c r="AS24" s="214"/>
      <c r="AT24" s="218"/>
      <c r="AU24" s="220"/>
      <c r="AV24" s="213"/>
      <c r="AW24" s="213"/>
      <c r="AX24" s="213"/>
      <c r="AY24" s="223"/>
      <c r="AZ24" s="216"/>
      <c r="BD24" s="241" t="s">
        <v>207</v>
      </c>
      <c r="BE24" s="46" t="str">
        <f>+'予選リーグ'!B39</f>
        <v>国府</v>
      </c>
      <c r="BF24" s="42">
        <v>2</v>
      </c>
    </row>
    <row r="25" spans="1:58" s="42" customFormat="1" ht="18.75" customHeight="1">
      <c r="A25" s="240"/>
      <c r="B25" s="235" t="e">
        <f>#REF!+TIME(0,$B$3,0)</f>
        <v>#REF!</v>
      </c>
      <c r="C25" s="233"/>
      <c r="D25" s="235" t="e">
        <f>B25+TIME(0,$B$3,0)</f>
        <v>#REF!</v>
      </c>
      <c r="E25" s="254"/>
      <c r="F25" s="225"/>
      <c r="G25" s="225"/>
      <c r="H25" s="225"/>
      <c r="I25" s="215"/>
      <c r="J25" s="219"/>
      <c r="K25" s="221"/>
      <c r="L25" s="225"/>
      <c r="M25" s="225"/>
      <c r="N25" s="225"/>
      <c r="O25" s="224"/>
      <c r="P25" s="217"/>
      <c r="Q25" s="252"/>
      <c r="R25" s="225"/>
      <c r="S25" s="225"/>
      <c r="T25" s="225"/>
      <c r="U25" s="215"/>
      <c r="V25" s="219"/>
      <c r="W25" s="221"/>
      <c r="X25" s="225"/>
      <c r="Y25" s="225"/>
      <c r="Z25" s="225"/>
      <c r="AA25" s="224"/>
      <c r="AB25" s="217"/>
      <c r="AC25" s="237"/>
      <c r="AD25" s="213"/>
      <c r="AE25" s="213"/>
      <c r="AF25" s="213"/>
      <c r="AG25" s="215"/>
      <c r="AH25" s="219"/>
      <c r="AI25" s="221"/>
      <c r="AJ25" s="213"/>
      <c r="AK25" s="213"/>
      <c r="AL25" s="213"/>
      <c r="AM25" s="224"/>
      <c r="AN25" s="217"/>
      <c r="AO25" s="248"/>
      <c r="AP25" s="213"/>
      <c r="AQ25" s="213"/>
      <c r="AR25" s="213"/>
      <c r="AS25" s="215"/>
      <c r="AT25" s="219"/>
      <c r="AU25" s="221"/>
      <c r="AV25" s="213"/>
      <c r="AW25" s="213"/>
      <c r="AX25" s="213"/>
      <c r="AY25" s="224"/>
      <c r="AZ25" s="217"/>
      <c r="BD25" s="242"/>
      <c r="BE25" s="48" t="str">
        <f>+'予選リーグ'!B41</f>
        <v>エスプリ</v>
      </c>
      <c r="BF25" s="42">
        <v>2</v>
      </c>
    </row>
    <row r="26" spans="1:57" s="42" customFormat="1" ht="18.75" customHeight="1">
      <c r="A26" s="240" t="s">
        <v>306</v>
      </c>
      <c r="B26" s="234">
        <f>D24+TIME(0,$D$2,0)</f>
        <v>0.6284722222222222</v>
      </c>
      <c r="C26" s="232" t="s">
        <v>44</v>
      </c>
      <c r="D26" s="234">
        <f>B26+TIME(0,$B$2,0)</f>
        <v>0.6493055555555556</v>
      </c>
      <c r="E26" s="230" t="s">
        <v>50</v>
      </c>
      <c r="F26" s="213" t="str">
        <f>+BE14</f>
        <v>糸魚川</v>
      </c>
      <c r="G26" s="213"/>
      <c r="H26" s="213"/>
      <c r="I26" s="214"/>
      <c r="J26" s="218" t="s">
        <v>46</v>
      </c>
      <c r="K26" s="220"/>
      <c r="L26" s="213" t="str">
        <f>+BE19</f>
        <v>JKキッズ</v>
      </c>
      <c r="M26" s="213"/>
      <c r="N26" s="213"/>
      <c r="O26" s="223" t="s">
        <v>288</v>
      </c>
      <c r="P26" s="216" t="s">
        <v>288</v>
      </c>
      <c r="Q26" s="230" t="s">
        <v>50</v>
      </c>
      <c r="R26" s="213" t="str">
        <f>+BE15</f>
        <v>吉田</v>
      </c>
      <c r="S26" s="213"/>
      <c r="T26" s="213"/>
      <c r="U26" s="214"/>
      <c r="V26" s="218" t="s">
        <v>46</v>
      </c>
      <c r="W26" s="220"/>
      <c r="X26" s="213" t="str">
        <f>+BE18</f>
        <v>小針</v>
      </c>
      <c r="Y26" s="213"/>
      <c r="Z26" s="213"/>
      <c r="AA26" s="223" t="s">
        <v>288</v>
      </c>
      <c r="AB26" s="216" t="s">
        <v>288</v>
      </c>
      <c r="AC26" s="236" t="s">
        <v>213</v>
      </c>
      <c r="AD26" s="213"/>
      <c r="AE26" s="213"/>
      <c r="AF26" s="213"/>
      <c r="AG26" s="214"/>
      <c r="AH26" s="218"/>
      <c r="AI26" s="220"/>
      <c r="AJ26" s="213"/>
      <c r="AK26" s="213"/>
      <c r="AL26" s="213"/>
      <c r="AM26" s="223"/>
      <c r="AN26" s="216"/>
      <c r="AO26" s="247" t="s">
        <v>213</v>
      </c>
      <c r="AP26" s="213"/>
      <c r="AQ26" s="213"/>
      <c r="AR26" s="213"/>
      <c r="AS26" s="214"/>
      <c r="AT26" s="218"/>
      <c r="AU26" s="220"/>
      <c r="AV26" s="213"/>
      <c r="AW26" s="213"/>
      <c r="AX26" s="213"/>
      <c r="AY26" s="223"/>
      <c r="AZ26" s="216"/>
      <c r="BD26" s="242"/>
      <c r="BE26" s="48"/>
    </row>
    <row r="27" spans="1:57" s="42" customFormat="1" ht="18.75" customHeight="1">
      <c r="A27" s="240"/>
      <c r="B27" s="235" t="e">
        <f>#REF!+TIME(0,$B$3,0)</f>
        <v>#REF!</v>
      </c>
      <c r="C27" s="233"/>
      <c r="D27" s="235" t="e">
        <f>B27+TIME(0,$B$3,0)</f>
        <v>#REF!</v>
      </c>
      <c r="E27" s="231"/>
      <c r="F27" s="213"/>
      <c r="G27" s="213"/>
      <c r="H27" s="213"/>
      <c r="I27" s="215"/>
      <c r="J27" s="219"/>
      <c r="K27" s="221"/>
      <c r="L27" s="213"/>
      <c r="M27" s="213"/>
      <c r="N27" s="213"/>
      <c r="O27" s="224"/>
      <c r="P27" s="217"/>
      <c r="Q27" s="231"/>
      <c r="R27" s="213"/>
      <c r="S27" s="213"/>
      <c r="T27" s="213"/>
      <c r="U27" s="215"/>
      <c r="V27" s="219"/>
      <c r="W27" s="221"/>
      <c r="X27" s="213"/>
      <c r="Y27" s="213"/>
      <c r="Z27" s="213"/>
      <c r="AA27" s="224"/>
      <c r="AB27" s="217"/>
      <c r="AC27" s="237"/>
      <c r="AD27" s="213"/>
      <c r="AE27" s="213"/>
      <c r="AF27" s="213"/>
      <c r="AG27" s="215"/>
      <c r="AH27" s="219"/>
      <c r="AI27" s="221"/>
      <c r="AJ27" s="213"/>
      <c r="AK27" s="213"/>
      <c r="AL27" s="213"/>
      <c r="AM27" s="224"/>
      <c r="AN27" s="217"/>
      <c r="AO27" s="248"/>
      <c r="AP27" s="213"/>
      <c r="AQ27" s="213"/>
      <c r="AR27" s="213"/>
      <c r="AS27" s="215"/>
      <c r="AT27" s="219"/>
      <c r="AU27" s="221"/>
      <c r="AV27" s="213"/>
      <c r="AW27" s="213"/>
      <c r="AX27" s="213"/>
      <c r="AY27" s="224"/>
      <c r="AZ27" s="217"/>
      <c r="BD27" s="242"/>
      <c r="BE27" s="48"/>
    </row>
    <row r="28" spans="1:58" s="42" customFormat="1" ht="18.75" customHeight="1">
      <c r="A28" s="240" t="s">
        <v>307</v>
      </c>
      <c r="B28" s="234">
        <f>D26+TIME(0,$D$2,0)</f>
        <v>0.6527777777777778</v>
      </c>
      <c r="C28" s="232" t="s">
        <v>44</v>
      </c>
      <c r="D28" s="234">
        <f>B28+TIME(0,$B$2,0)</f>
        <v>0.6736111111111112</v>
      </c>
      <c r="E28" s="249" t="s">
        <v>51</v>
      </c>
      <c r="F28" s="225" t="str">
        <f>+BE24</f>
        <v>国府</v>
      </c>
      <c r="G28" s="225"/>
      <c r="H28" s="225"/>
      <c r="I28" s="214"/>
      <c r="J28" s="218" t="s">
        <v>46</v>
      </c>
      <c r="K28" s="220"/>
      <c r="L28" s="225" t="str">
        <f>+BE29</f>
        <v>スペランザ</v>
      </c>
      <c r="M28" s="225"/>
      <c r="N28" s="225"/>
      <c r="O28" s="223" t="s">
        <v>288</v>
      </c>
      <c r="P28" s="216" t="s">
        <v>288</v>
      </c>
      <c r="Q28" s="226" t="s">
        <v>51</v>
      </c>
      <c r="R28" s="225" t="str">
        <f>+BE25</f>
        <v>エスプリ</v>
      </c>
      <c r="S28" s="225"/>
      <c r="T28" s="225"/>
      <c r="U28" s="214"/>
      <c r="V28" s="218" t="s">
        <v>46</v>
      </c>
      <c r="W28" s="220"/>
      <c r="X28" s="225" t="str">
        <f>+BE28</f>
        <v>東青山</v>
      </c>
      <c r="Y28" s="225"/>
      <c r="Z28" s="225"/>
      <c r="AA28" s="223" t="s">
        <v>288</v>
      </c>
      <c r="AB28" s="216" t="s">
        <v>288</v>
      </c>
      <c r="AC28" s="236" t="s">
        <v>213</v>
      </c>
      <c r="AD28" s="213"/>
      <c r="AE28" s="213"/>
      <c r="AF28" s="213"/>
      <c r="AG28" s="214"/>
      <c r="AH28" s="218"/>
      <c r="AI28" s="220"/>
      <c r="AJ28" s="213"/>
      <c r="AK28" s="213"/>
      <c r="AL28" s="213"/>
      <c r="AM28" s="223"/>
      <c r="AN28" s="216"/>
      <c r="AO28" s="247" t="s">
        <v>213</v>
      </c>
      <c r="AP28" s="213"/>
      <c r="AQ28" s="213"/>
      <c r="AR28" s="213"/>
      <c r="AS28" s="214"/>
      <c r="AT28" s="218"/>
      <c r="AU28" s="220"/>
      <c r="AV28" s="213"/>
      <c r="AW28" s="213"/>
      <c r="AX28" s="213"/>
      <c r="AY28" s="223"/>
      <c r="AZ28" s="216"/>
      <c r="BD28" s="242"/>
      <c r="BE28" s="48" t="str">
        <f>+'予選リーグ'!B43</f>
        <v>東青山</v>
      </c>
      <c r="BF28" s="42">
        <v>1</v>
      </c>
    </row>
    <row r="29" spans="1:58" s="42" customFormat="1" ht="18.75" customHeight="1" thickBot="1">
      <c r="A29" s="240"/>
      <c r="B29" s="235" t="e">
        <f>#REF!+TIME(0,$B$3,0)</f>
        <v>#REF!</v>
      </c>
      <c r="C29" s="233"/>
      <c r="D29" s="235" t="e">
        <f>B29+TIME(0,$B$3,0)</f>
        <v>#REF!</v>
      </c>
      <c r="E29" s="250"/>
      <c r="F29" s="225"/>
      <c r="G29" s="225"/>
      <c r="H29" s="225"/>
      <c r="I29" s="215"/>
      <c r="J29" s="219"/>
      <c r="K29" s="221"/>
      <c r="L29" s="225"/>
      <c r="M29" s="225"/>
      <c r="N29" s="225"/>
      <c r="O29" s="224"/>
      <c r="P29" s="217"/>
      <c r="Q29" s="227"/>
      <c r="R29" s="225"/>
      <c r="S29" s="225"/>
      <c r="T29" s="225"/>
      <c r="U29" s="215"/>
      <c r="V29" s="219"/>
      <c r="W29" s="221"/>
      <c r="X29" s="225"/>
      <c r="Y29" s="225"/>
      <c r="Z29" s="225"/>
      <c r="AA29" s="224"/>
      <c r="AB29" s="217"/>
      <c r="AC29" s="237"/>
      <c r="AD29" s="213"/>
      <c r="AE29" s="213"/>
      <c r="AF29" s="213"/>
      <c r="AG29" s="215"/>
      <c r="AH29" s="219"/>
      <c r="AI29" s="221"/>
      <c r="AJ29" s="213"/>
      <c r="AK29" s="213"/>
      <c r="AL29" s="213"/>
      <c r="AM29" s="224"/>
      <c r="AN29" s="217"/>
      <c r="AO29" s="248"/>
      <c r="AP29" s="213"/>
      <c r="AQ29" s="213"/>
      <c r="AR29" s="213"/>
      <c r="AS29" s="215"/>
      <c r="AT29" s="219"/>
      <c r="AU29" s="221"/>
      <c r="AV29" s="213"/>
      <c r="AW29" s="213"/>
      <c r="AX29" s="213"/>
      <c r="AY29" s="224"/>
      <c r="AZ29" s="217"/>
      <c r="BD29" s="243"/>
      <c r="BE29" s="49" t="str">
        <f>+'予選リーグ'!B45</f>
        <v>スペランザ</v>
      </c>
      <c r="BF29" s="42">
        <v>1</v>
      </c>
    </row>
    <row r="30" spans="1:58" s="42" customFormat="1" ht="18.75" customHeight="1">
      <c r="A30" s="274" t="s">
        <v>308</v>
      </c>
      <c r="B30" s="228">
        <f>D28+TIME(0,$D$2,0)</f>
        <v>0.6770833333333334</v>
      </c>
      <c r="C30" s="232" t="s">
        <v>44</v>
      </c>
      <c r="D30" s="234">
        <f>B30+TIME(0,$B$2,0)</f>
        <v>0.6979166666666667</v>
      </c>
      <c r="E30" s="312"/>
      <c r="F30" s="225"/>
      <c r="G30" s="225"/>
      <c r="H30" s="225"/>
      <c r="I30" s="214"/>
      <c r="J30" s="218"/>
      <c r="K30" s="220"/>
      <c r="L30" s="225"/>
      <c r="M30" s="225"/>
      <c r="N30" s="225"/>
      <c r="O30" s="223"/>
      <c r="P30" s="216"/>
      <c r="Q30" s="312"/>
      <c r="R30" s="225"/>
      <c r="S30" s="225"/>
      <c r="T30" s="225"/>
      <c r="U30" s="214"/>
      <c r="V30" s="218"/>
      <c r="W30" s="220"/>
      <c r="X30" s="225"/>
      <c r="Y30" s="225"/>
      <c r="Z30" s="225"/>
      <c r="AA30" s="223"/>
      <c r="AB30" s="216"/>
      <c r="AC30" s="236" t="s">
        <v>213</v>
      </c>
      <c r="AD30" s="213"/>
      <c r="AE30" s="213"/>
      <c r="AF30" s="213"/>
      <c r="AG30" s="214"/>
      <c r="AH30" s="218"/>
      <c r="AI30" s="220"/>
      <c r="AJ30" s="213"/>
      <c r="AK30" s="213"/>
      <c r="AL30" s="213"/>
      <c r="AM30" s="223"/>
      <c r="AN30" s="216"/>
      <c r="AO30" s="236" t="s">
        <v>213</v>
      </c>
      <c r="AP30" s="213"/>
      <c r="AQ30" s="213"/>
      <c r="AR30" s="213"/>
      <c r="AS30" s="257"/>
      <c r="AT30" s="258"/>
      <c r="AU30" s="245"/>
      <c r="AV30" s="286"/>
      <c r="AW30" s="286"/>
      <c r="AX30" s="286"/>
      <c r="AY30" s="272"/>
      <c r="AZ30" s="222"/>
      <c r="BD30" s="51"/>
      <c r="BE30" s="48"/>
      <c r="BF30" s="42">
        <f>SUM(BF6:BF29)</f>
        <v>24</v>
      </c>
    </row>
    <row r="31" spans="1:57" s="42" customFormat="1" ht="18.75" customHeight="1" thickBot="1">
      <c r="A31" s="299"/>
      <c r="B31" s="304" t="e">
        <f>#REF!+TIME(0,$B$3,0)</f>
        <v>#REF!</v>
      </c>
      <c r="C31" s="264"/>
      <c r="D31" s="309" t="e">
        <f>B31+TIME(0,$B$3,0)</f>
        <v>#REF!</v>
      </c>
      <c r="E31" s="313"/>
      <c r="F31" s="288"/>
      <c r="G31" s="288"/>
      <c r="H31" s="288"/>
      <c r="I31" s="285"/>
      <c r="J31" s="289"/>
      <c r="K31" s="273"/>
      <c r="L31" s="288"/>
      <c r="M31" s="288"/>
      <c r="N31" s="288"/>
      <c r="O31" s="284"/>
      <c r="P31" s="281"/>
      <c r="Q31" s="313"/>
      <c r="R31" s="288"/>
      <c r="S31" s="288"/>
      <c r="T31" s="288"/>
      <c r="U31" s="285"/>
      <c r="V31" s="289"/>
      <c r="W31" s="273"/>
      <c r="X31" s="288"/>
      <c r="Y31" s="288"/>
      <c r="Z31" s="288"/>
      <c r="AA31" s="284"/>
      <c r="AB31" s="281"/>
      <c r="AC31" s="237"/>
      <c r="AD31" s="291"/>
      <c r="AE31" s="291"/>
      <c r="AF31" s="291"/>
      <c r="AG31" s="285"/>
      <c r="AH31" s="289"/>
      <c r="AI31" s="273"/>
      <c r="AJ31" s="291"/>
      <c r="AK31" s="291"/>
      <c r="AL31" s="291"/>
      <c r="AM31" s="284"/>
      <c r="AN31" s="281"/>
      <c r="AO31" s="290"/>
      <c r="AP31" s="291"/>
      <c r="AQ31" s="291"/>
      <c r="AR31" s="291"/>
      <c r="AS31" s="285"/>
      <c r="AT31" s="289"/>
      <c r="AU31" s="273"/>
      <c r="AV31" s="291"/>
      <c r="AW31" s="291"/>
      <c r="AX31" s="291"/>
      <c r="AY31" s="284"/>
      <c r="AZ31" s="281"/>
      <c r="BD31" s="51"/>
      <c r="BE31" s="49"/>
    </row>
    <row r="32" spans="48:57" ht="21" customHeight="1">
      <c r="AV32" s="54"/>
      <c r="AW32" s="54"/>
      <c r="AX32" s="54"/>
      <c r="BD32" s="51"/>
      <c r="BE32" s="95"/>
    </row>
    <row r="33" spans="56:57" ht="21" customHeight="1">
      <c r="BD33" s="51"/>
      <c r="BE33" s="95"/>
    </row>
    <row r="34" ht="21" customHeight="1"/>
  </sheetData>
  <sheetProtection/>
  <mergeCells count="488">
    <mergeCell ref="X10:Z11"/>
    <mergeCell ref="W10:W11"/>
    <mergeCell ref="R18:T19"/>
    <mergeCell ref="P8:P9"/>
    <mergeCell ref="AZ30:AZ31"/>
    <mergeCell ref="AN12:AN13"/>
    <mergeCell ref="AY28:AY29"/>
    <mergeCell ref="AZ24:AZ25"/>
    <mergeCell ref="AJ12:AL13"/>
    <mergeCell ref="AC14:AC15"/>
    <mergeCell ref="AI30:AI31"/>
    <mergeCell ref="AP28:AR29"/>
    <mergeCell ref="AT14:AT15"/>
    <mergeCell ref="AV14:AX15"/>
    <mergeCell ref="AA28:AA29"/>
    <mergeCell ref="AY14:AY15"/>
    <mergeCell ref="AM6:AM7"/>
    <mergeCell ref="AB6:AB7"/>
    <mergeCell ref="AB12:AB13"/>
    <mergeCell ref="AA8:AA9"/>
    <mergeCell ref="AB8:AB9"/>
    <mergeCell ref="A6:A7"/>
    <mergeCell ref="B6:B7"/>
    <mergeCell ref="A1:AZ1"/>
    <mergeCell ref="AH14:AH15"/>
    <mergeCell ref="E8:E9"/>
    <mergeCell ref="AZ14:AZ15"/>
    <mergeCell ref="I6:I7"/>
    <mergeCell ref="J8:J9"/>
    <mergeCell ref="AI6:AI7"/>
    <mergeCell ref="AY4:AZ4"/>
    <mergeCell ref="AZ28:AZ29"/>
    <mergeCell ref="AN10:AN11"/>
    <mergeCell ref="O8:O9"/>
    <mergeCell ref="AA24:AA25"/>
    <mergeCell ref="AC6:AC7"/>
    <mergeCell ref="O12:O13"/>
    <mergeCell ref="P12:P13"/>
    <mergeCell ref="P22:P23"/>
    <mergeCell ref="AY18:AY19"/>
    <mergeCell ref="AB28:AB29"/>
    <mergeCell ref="C24:C25"/>
    <mergeCell ref="C28:C29"/>
    <mergeCell ref="E6:E7"/>
    <mergeCell ref="AD10:AF11"/>
    <mergeCell ref="P16:P17"/>
    <mergeCell ref="E10:E11"/>
    <mergeCell ref="K10:K11"/>
    <mergeCell ref="K8:K9"/>
    <mergeCell ref="O10:O11"/>
    <mergeCell ref="W6:W7"/>
    <mergeCell ref="AY30:AY31"/>
    <mergeCell ref="AM30:AM31"/>
    <mergeCell ref="AU30:AU31"/>
    <mergeCell ref="AS30:AS31"/>
    <mergeCell ref="AA30:AA31"/>
    <mergeCell ref="AB24:AB25"/>
    <mergeCell ref="AJ24:AL25"/>
    <mergeCell ref="AV28:AX29"/>
    <mergeCell ref="AN28:AN29"/>
    <mergeCell ref="AI28:AI29"/>
    <mergeCell ref="AV18:AX19"/>
    <mergeCell ref="AO18:AO19"/>
    <mergeCell ref="AM4:AN4"/>
    <mergeCell ref="AC30:AC31"/>
    <mergeCell ref="AB14:AB15"/>
    <mergeCell ref="AN24:AN25"/>
    <mergeCell ref="AN18:AN19"/>
    <mergeCell ref="AM24:AM25"/>
    <mergeCell ref="AI18:AI19"/>
    <mergeCell ref="AM8:AM9"/>
    <mergeCell ref="AU18:AU19"/>
    <mergeCell ref="AT18:AT19"/>
    <mergeCell ref="AH18:AH19"/>
    <mergeCell ref="W24:W25"/>
    <mergeCell ref="AU24:AU25"/>
    <mergeCell ref="AA12:AA13"/>
    <mergeCell ref="AM18:AM19"/>
    <mergeCell ref="AD28:AF29"/>
    <mergeCell ref="AJ28:AL29"/>
    <mergeCell ref="AH28:AH29"/>
    <mergeCell ref="P28:P29"/>
    <mergeCell ref="AA18:AA19"/>
    <mergeCell ref="F24:H25"/>
    <mergeCell ref="X18:Z19"/>
    <mergeCell ref="K18:K19"/>
    <mergeCell ref="P18:P19"/>
    <mergeCell ref="O24:O25"/>
    <mergeCell ref="AU28:AU29"/>
    <mergeCell ref="AC18:AC19"/>
    <mergeCell ref="AH12:AH13"/>
    <mergeCell ref="X28:Z29"/>
    <mergeCell ref="AJ10:AL11"/>
    <mergeCell ref="A18:A19"/>
    <mergeCell ref="AO10:AO11"/>
    <mergeCell ref="AA14:AA15"/>
    <mergeCell ref="AT28:AT29"/>
    <mergeCell ref="AI12:AI13"/>
    <mergeCell ref="V28:V29"/>
    <mergeCell ref="E18:E19"/>
    <mergeCell ref="AC28:AC29"/>
    <mergeCell ref="AG28:AG29"/>
    <mergeCell ref="J24:J25"/>
    <mergeCell ref="AM28:AM29"/>
    <mergeCell ref="O28:O29"/>
    <mergeCell ref="L28:N29"/>
    <mergeCell ref="K28:K29"/>
    <mergeCell ref="U28:U29"/>
    <mergeCell ref="AO28:AO29"/>
    <mergeCell ref="L24:N25"/>
    <mergeCell ref="J28:J29"/>
    <mergeCell ref="AG10:AG11"/>
    <mergeCell ref="B18:B19"/>
    <mergeCell ref="C18:C19"/>
    <mergeCell ref="I14:I15"/>
    <mergeCell ref="AD12:AF13"/>
    <mergeCell ref="AC12:AC13"/>
    <mergeCell ref="AG14:AG15"/>
    <mergeCell ref="B14:B15"/>
    <mergeCell ref="A8:A9"/>
    <mergeCell ref="D6:D7"/>
    <mergeCell ref="B24:B25"/>
    <mergeCell ref="AS14:AS15"/>
    <mergeCell ref="AA10:AA11"/>
    <mergeCell ref="AH6:AH7"/>
    <mergeCell ref="AJ8:AL9"/>
    <mergeCell ref="A12:A13"/>
    <mergeCell ref="D8:D9"/>
    <mergeCell ref="C6:C7"/>
    <mergeCell ref="C8:C9"/>
    <mergeCell ref="C10:C11"/>
    <mergeCell ref="C12:C13"/>
    <mergeCell ref="C14:C15"/>
    <mergeCell ref="A14:A15"/>
    <mergeCell ref="B8:B9"/>
    <mergeCell ref="B12:B13"/>
    <mergeCell ref="B10:B11"/>
    <mergeCell ref="A10:A11"/>
    <mergeCell ref="E28:E29"/>
    <mergeCell ref="B28:B29"/>
    <mergeCell ref="A30:A31"/>
    <mergeCell ref="AB30:AB31"/>
    <mergeCell ref="E30:E31"/>
    <mergeCell ref="D30:D31"/>
    <mergeCell ref="C30:C31"/>
    <mergeCell ref="W30:W31"/>
    <mergeCell ref="K30:K31"/>
    <mergeCell ref="B30:B31"/>
    <mergeCell ref="AY24:AY25"/>
    <mergeCell ref="AZ10:AZ11"/>
    <mergeCell ref="AS24:AS25"/>
    <mergeCell ref="AO6:AO7"/>
    <mergeCell ref="AO8:AO9"/>
    <mergeCell ref="AO14:AO15"/>
    <mergeCell ref="AO12:AO13"/>
    <mergeCell ref="AP12:AR13"/>
    <mergeCell ref="AT12:AT13"/>
    <mergeCell ref="AT20:AT21"/>
    <mergeCell ref="E14:E15"/>
    <mergeCell ref="E16:E17"/>
    <mergeCell ref="AB18:AB19"/>
    <mergeCell ref="W12:W13"/>
    <mergeCell ref="E22:E23"/>
    <mergeCell ref="O4:P4"/>
    <mergeCell ref="J12:J13"/>
    <mergeCell ref="I8:I9"/>
    <mergeCell ref="AA6:AA7"/>
    <mergeCell ref="AB10:AB11"/>
    <mergeCell ref="A24:A25"/>
    <mergeCell ref="A28:A29"/>
    <mergeCell ref="F10:H11"/>
    <mergeCell ref="F8:H9"/>
    <mergeCell ref="L18:N19"/>
    <mergeCell ref="X12:Z13"/>
    <mergeCell ref="D24:D25"/>
    <mergeCell ref="F18:H19"/>
    <mergeCell ref="E12:E13"/>
    <mergeCell ref="I24:I25"/>
    <mergeCell ref="AU20:AU21"/>
    <mergeCell ref="AT10:AT11"/>
    <mergeCell ref="Q8:Q9"/>
    <mergeCell ref="P24:P25"/>
    <mergeCell ref="O18:O19"/>
    <mergeCell ref="AD24:AF25"/>
    <mergeCell ref="AG12:AG13"/>
    <mergeCell ref="AM14:AM15"/>
    <mergeCell ref="AC8:AC9"/>
    <mergeCell ref="AI14:AI15"/>
    <mergeCell ref="F12:H13"/>
    <mergeCell ref="K24:K25"/>
    <mergeCell ref="V14:V15"/>
    <mergeCell ref="F14:H15"/>
    <mergeCell ref="AY6:AY7"/>
    <mergeCell ref="AT24:AT25"/>
    <mergeCell ref="W18:W19"/>
    <mergeCell ref="AN14:AN15"/>
    <mergeCell ref="R14:T15"/>
    <mergeCell ref="AV6:AX7"/>
    <mergeCell ref="BD6:BD9"/>
    <mergeCell ref="L14:N15"/>
    <mergeCell ref="AS8:AS9"/>
    <mergeCell ref="AU10:AU11"/>
    <mergeCell ref="W14:W15"/>
    <mergeCell ref="AY8:AY9"/>
    <mergeCell ref="AT6:AT7"/>
    <mergeCell ref="AZ6:AZ7"/>
    <mergeCell ref="L12:N13"/>
    <mergeCell ref="BD14:BD19"/>
    <mergeCell ref="AP18:AR19"/>
    <mergeCell ref="AJ18:AL19"/>
    <mergeCell ref="AP14:AR15"/>
    <mergeCell ref="AD18:AF19"/>
    <mergeCell ref="BD24:BD29"/>
    <mergeCell ref="AO24:AO25"/>
    <mergeCell ref="AH24:AH25"/>
    <mergeCell ref="AS28:AS29"/>
    <mergeCell ref="AI16:AI17"/>
    <mergeCell ref="AD14:AF15"/>
    <mergeCell ref="AU14:AU15"/>
    <mergeCell ref="L8:N9"/>
    <mergeCell ref="AV12:AX13"/>
    <mergeCell ref="Q12:Q13"/>
    <mergeCell ref="AV8:AX9"/>
    <mergeCell ref="Q16:Q17"/>
    <mergeCell ref="R10:T11"/>
    <mergeCell ref="L10:N11"/>
    <mergeCell ref="X8:Z9"/>
    <mergeCell ref="V12:V13"/>
    <mergeCell ref="AZ12:AZ13"/>
    <mergeCell ref="AZ8:AZ9"/>
    <mergeCell ref="R12:T13"/>
    <mergeCell ref="V10:V11"/>
    <mergeCell ref="AU8:AU9"/>
    <mergeCell ref="U12:U13"/>
    <mergeCell ref="R8:T9"/>
    <mergeCell ref="AG8:AG9"/>
    <mergeCell ref="AY10:AY11"/>
    <mergeCell ref="AT8:AT9"/>
    <mergeCell ref="BD10:BD13"/>
    <mergeCell ref="AN6:AN7"/>
    <mergeCell ref="Q14:Q15"/>
    <mergeCell ref="P10:P11"/>
    <mergeCell ref="AA4:AB4"/>
    <mergeCell ref="AM12:AM13"/>
    <mergeCell ref="AM10:AM11"/>
    <mergeCell ref="AH8:AH9"/>
    <mergeCell ref="AY12:AY13"/>
    <mergeCell ref="AU6:AU7"/>
    <mergeCell ref="AD6:AF7"/>
    <mergeCell ref="O22:O23"/>
    <mergeCell ref="AG6:AG7"/>
    <mergeCell ref="AC24:AC25"/>
    <mergeCell ref="X24:Z25"/>
    <mergeCell ref="AV10:AX11"/>
    <mergeCell ref="AP6:AR7"/>
    <mergeCell ref="AS12:AS13"/>
    <mergeCell ref="AS10:AS11"/>
    <mergeCell ref="AU12:AU13"/>
    <mergeCell ref="AZ18:AZ19"/>
    <mergeCell ref="AI24:AI25"/>
    <mergeCell ref="AV24:AX25"/>
    <mergeCell ref="AJ16:AL17"/>
    <mergeCell ref="AU16:AU17"/>
    <mergeCell ref="AV16:AX17"/>
    <mergeCell ref="AY16:AY17"/>
    <mergeCell ref="AZ16:AZ17"/>
    <mergeCell ref="AS18:AS19"/>
    <mergeCell ref="AP24:AR25"/>
    <mergeCell ref="AP16:AR17"/>
    <mergeCell ref="AO16:AO17"/>
    <mergeCell ref="AM16:AM17"/>
    <mergeCell ref="AN16:AN17"/>
    <mergeCell ref="AS6:AS7"/>
    <mergeCell ref="AH16:AH17"/>
    <mergeCell ref="AH10:AH11"/>
    <mergeCell ref="AJ14:AL15"/>
    <mergeCell ref="AJ6:AL7"/>
    <mergeCell ref="AN8:AN9"/>
    <mergeCell ref="D18:D19"/>
    <mergeCell ref="AI10:AI11"/>
    <mergeCell ref="AI8:AI9"/>
    <mergeCell ref="AD8:AF9"/>
    <mergeCell ref="Q10:Q11"/>
    <mergeCell ref="O14:O15"/>
    <mergeCell ref="AA16:AA17"/>
    <mergeCell ref="D10:D11"/>
    <mergeCell ref="AG18:AG19"/>
    <mergeCell ref="J10:J11"/>
    <mergeCell ref="F6:H7"/>
    <mergeCell ref="AP26:AR27"/>
    <mergeCell ref="AI22:AI23"/>
    <mergeCell ref="AG26:AG27"/>
    <mergeCell ref="AC26:AC27"/>
    <mergeCell ref="A26:A27"/>
    <mergeCell ref="B26:B27"/>
    <mergeCell ref="C26:C27"/>
    <mergeCell ref="D26:D27"/>
    <mergeCell ref="L22:N23"/>
    <mergeCell ref="AZ26:AZ27"/>
    <mergeCell ref="AI26:AI27"/>
    <mergeCell ref="AJ26:AL27"/>
    <mergeCell ref="AM26:AM27"/>
    <mergeCell ref="AV26:AX27"/>
    <mergeCell ref="B20:B21"/>
    <mergeCell ref="P26:P27"/>
    <mergeCell ref="Q22:Q23"/>
    <mergeCell ref="D22:D23"/>
    <mergeCell ref="K22:K23"/>
    <mergeCell ref="AY26:AY27"/>
    <mergeCell ref="AN26:AN27"/>
    <mergeCell ref="AT26:AT27"/>
    <mergeCell ref="AP10:AR11"/>
    <mergeCell ref="AY20:AY21"/>
    <mergeCell ref="AB16:AB17"/>
    <mergeCell ref="AT16:AT17"/>
    <mergeCell ref="AC10:AC11"/>
    <mergeCell ref="AS16:AS17"/>
    <mergeCell ref="AG24:AG25"/>
    <mergeCell ref="P6:P7"/>
    <mergeCell ref="AD16:AF17"/>
    <mergeCell ref="I12:I13"/>
    <mergeCell ref="R24:T25"/>
    <mergeCell ref="U24:U25"/>
    <mergeCell ref="Q24:Q25"/>
    <mergeCell ref="Q18:Q19"/>
    <mergeCell ref="U18:U19"/>
    <mergeCell ref="R6:T7"/>
    <mergeCell ref="X6:Z7"/>
    <mergeCell ref="L6:N7"/>
    <mergeCell ref="C16:C17"/>
    <mergeCell ref="J20:J21"/>
    <mergeCell ref="W28:W29"/>
    <mergeCell ref="K12:K13"/>
    <mergeCell ref="X14:Z15"/>
    <mergeCell ref="J18:J19"/>
    <mergeCell ref="K6:K7"/>
    <mergeCell ref="W22:W23"/>
    <mergeCell ref="D14:D15"/>
    <mergeCell ref="F22:H23"/>
    <mergeCell ref="AD22:AF23"/>
    <mergeCell ref="E26:E27"/>
    <mergeCell ref="X22:Z23"/>
    <mergeCell ref="R22:T23"/>
    <mergeCell ref="U22:U23"/>
    <mergeCell ref="I22:I23"/>
    <mergeCell ref="E24:E25"/>
    <mergeCell ref="AC22:AC23"/>
    <mergeCell ref="W26:W27"/>
    <mergeCell ref="A22:A23"/>
    <mergeCell ref="AY22:AY23"/>
    <mergeCell ref="AG20:AG21"/>
    <mergeCell ref="AN20:AN21"/>
    <mergeCell ref="AP20:AR21"/>
    <mergeCell ref="AS20:AS21"/>
    <mergeCell ref="AV20:AX21"/>
    <mergeCell ref="I20:I21"/>
    <mergeCell ref="L20:N21"/>
    <mergeCell ref="V20:V21"/>
    <mergeCell ref="AZ22:AZ23"/>
    <mergeCell ref="O16:O17"/>
    <mergeCell ref="U6:U7"/>
    <mergeCell ref="AG16:AG17"/>
    <mergeCell ref="AC16:AC17"/>
    <mergeCell ref="P14:P15"/>
    <mergeCell ref="W20:W21"/>
    <mergeCell ref="Q20:Q21"/>
    <mergeCell ref="O20:O21"/>
    <mergeCell ref="R20:T21"/>
    <mergeCell ref="AJ20:AL21"/>
    <mergeCell ref="K20:K21"/>
    <mergeCell ref="AH20:AH21"/>
    <mergeCell ref="I10:I11"/>
    <mergeCell ref="U20:U21"/>
    <mergeCell ref="AA20:AA21"/>
    <mergeCell ref="V16:V17"/>
    <mergeCell ref="U14:U15"/>
    <mergeCell ref="X16:Z17"/>
    <mergeCell ref="K14:K15"/>
    <mergeCell ref="AV30:AX31"/>
    <mergeCell ref="AD30:AF31"/>
    <mergeCell ref="AC4:AL5"/>
    <mergeCell ref="AO4:AX5"/>
    <mergeCell ref="AC3:AN3"/>
    <mergeCell ref="AO3:AZ3"/>
    <mergeCell ref="AH30:AH31"/>
    <mergeCell ref="AV22:AX23"/>
    <mergeCell ref="AZ20:AZ21"/>
    <mergeCell ref="AS22:AS23"/>
    <mergeCell ref="F30:H31"/>
    <mergeCell ref="E4:N5"/>
    <mergeCell ref="B3:D5"/>
    <mergeCell ref="A3:A5"/>
    <mergeCell ref="E3:P3"/>
    <mergeCell ref="AJ30:AL31"/>
    <mergeCell ref="O30:O31"/>
    <mergeCell ref="P30:P31"/>
    <mergeCell ref="X30:Z31"/>
    <mergeCell ref="AG30:AG31"/>
    <mergeCell ref="Q4:Z5"/>
    <mergeCell ref="Q3:AB3"/>
    <mergeCell ref="AT30:AT31"/>
    <mergeCell ref="V30:V31"/>
    <mergeCell ref="Q30:Q31"/>
    <mergeCell ref="AP30:AR31"/>
    <mergeCell ref="R30:T31"/>
    <mergeCell ref="AO30:AO31"/>
    <mergeCell ref="U26:U27"/>
    <mergeCell ref="V26:V27"/>
    <mergeCell ref="L30:N31"/>
    <mergeCell ref="U30:U31"/>
    <mergeCell ref="AN30:AN31"/>
    <mergeCell ref="I30:I31"/>
    <mergeCell ref="J30:J31"/>
    <mergeCell ref="C20:C21"/>
    <mergeCell ref="O26:O27"/>
    <mergeCell ref="V22:V23"/>
    <mergeCell ref="J26:J27"/>
    <mergeCell ref="R26:T27"/>
    <mergeCell ref="B22:B23"/>
    <mergeCell ref="F26:H27"/>
    <mergeCell ref="K26:K27"/>
    <mergeCell ref="L26:N27"/>
    <mergeCell ref="AG22:AG23"/>
    <mergeCell ref="AU26:AU27"/>
    <mergeCell ref="AD26:AF27"/>
    <mergeCell ref="AS26:AS27"/>
    <mergeCell ref="AH22:AH23"/>
    <mergeCell ref="AB26:AB27"/>
    <mergeCell ref="X26:Z27"/>
    <mergeCell ref="AA26:AA27"/>
    <mergeCell ref="AA22:AA23"/>
    <mergeCell ref="I26:I27"/>
    <mergeCell ref="J22:J23"/>
    <mergeCell ref="AO26:AO27"/>
    <mergeCell ref="Q26:Q27"/>
    <mergeCell ref="AB22:AB23"/>
    <mergeCell ref="AH26:AH27"/>
    <mergeCell ref="V24:V25"/>
    <mergeCell ref="C22:C23"/>
    <mergeCell ref="J6:J7"/>
    <mergeCell ref="P20:P21"/>
    <mergeCell ref="E20:E21"/>
    <mergeCell ref="AC20:AC21"/>
    <mergeCell ref="D12:D13"/>
    <mergeCell ref="I18:I19"/>
    <mergeCell ref="O6:O7"/>
    <mergeCell ref="U16:U17"/>
    <mergeCell ref="X20:Z21"/>
    <mergeCell ref="D28:D29"/>
    <mergeCell ref="I28:I29"/>
    <mergeCell ref="F28:H29"/>
    <mergeCell ref="Q28:Q29"/>
    <mergeCell ref="AP8:AR9"/>
    <mergeCell ref="J14:J15"/>
    <mergeCell ref="V18:V19"/>
    <mergeCell ref="W8:W9"/>
    <mergeCell ref="K16:K17"/>
    <mergeCell ref="L16:N17"/>
    <mergeCell ref="R28:T29"/>
    <mergeCell ref="V6:V7"/>
    <mergeCell ref="R16:T17"/>
    <mergeCell ref="V8:V9"/>
    <mergeCell ref="W16:W17"/>
    <mergeCell ref="F16:H17"/>
    <mergeCell ref="I16:I17"/>
    <mergeCell ref="U8:U9"/>
    <mergeCell ref="J16:J17"/>
    <mergeCell ref="U10:U11"/>
    <mergeCell ref="A16:A17"/>
    <mergeCell ref="A20:A21"/>
    <mergeCell ref="AM22:AM23"/>
    <mergeCell ref="AO20:AO21"/>
    <mergeCell ref="Q6:Q7"/>
    <mergeCell ref="F20:H21"/>
    <mergeCell ref="D16:D17"/>
    <mergeCell ref="B16:B17"/>
    <mergeCell ref="AO22:AO23"/>
    <mergeCell ref="D20:D21"/>
    <mergeCell ref="G2:L2"/>
    <mergeCell ref="AB20:AB21"/>
    <mergeCell ref="AP22:AR23"/>
    <mergeCell ref="AD20:AF21"/>
    <mergeCell ref="AT22:AT23"/>
    <mergeCell ref="AU22:AU23"/>
    <mergeCell ref="AI20:AI21"/>
    <mergeCell ref="AN22:AN23"/>
    <mergeCell ref="AJ22:AL23"/>
    <mergeCell ref="AM20:AM21"/>
  </mergeCells>
  <printOptions horizontalCentered="1"/>
  <pageMargins left="0.5511811023622047" right="0.2362204724409449" top="0.984251968503937" bottom="0.2755905511811024" header="0.5118110236220472" footer="0.5118110236220472"/>
  <pageSetup fitToHeight="0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G67"/>
  <sheetViews>
    <sheetView showGridLines="0" tabSelected="1" view="pageBreakPreview" zoomScaleSheetLayoutView="100" zoomScalePageLayoutView="0" workbookViewId="0" topLeftCell="A27">
      <selection activeCell="Q9" sqref="Q9:T9"/>
    </sheetView>
  </sheetViews>
  <sheetFormatPr defaultColWidth="9.00390625" defaultRowHeight="13.5"/>
  <cols>
    <col min="1" max="66" width="2.50390625" style="1" customWidth="1"/>
    <col min="67" max="16384" width="9.00390625" style="1" customWidth="1"/>
  </cols>
  <sheetData>
    <row r="1" ht="13.5" thickBot="1"/>
    <row r="2" spans="2:20" ht="12.75">
      <c r="B2" s="334" t="s">
        <v>134</v>
      </c>
      <c r="C2" s="335"/>
      <c r="D2" s="335"/>
      <c r="E2" s="335"/>
      <c r="F2" s="335"/>
      <c r="G2" s="335"/>
      <c r="H2" s="335"/>
      <c r="I2" s="336"/>
      <c r="Q2" s="319" t="s">
        <v>325</v>
      </c>
      <c r="R2" s="319"/>
      <c r="S2" s="319"/>
      <c r="T2" s="319"/>
    </row>
    <row r="3" spans="2:20" ht="16.5" customHeight="1" thickBot="1">
      <c r="B3" s="337"/>
      <c r="C3" s="338"/>
      <c r="D3" s="338"/>
      <c r="E3" s="338"/>
      <c r="F3" s="338"/>
      <c r="G3" s="338"/>
      <c r="H3" s="338"/>
      <c r="I3" s="339"/>
      <c r="Q3" s="332" t="s">
        <v>135</v>
      </c>
      <c r="R3" s="320"/>
      <c r="S3" s="320"/>
      <c r="T3" s="333"/>
    </row>
    <row r="4" spans="10:27" ht="13.5" thickBot="1">
      <c r="J4" s="1">
        <v>2</v>
      </c>
      <c r="K4" s="120"/>
      <c r="L4" s="120"/>
      <c r="M4" s="120"/>
      <c r="N4" s="120"/>
      <c r="O4" s="120"/>
      <c r="P4" s="120"/>
      <c r="Q4" s="120"/>
      <c r="R4" s="121"/>
      <c r="S4" s="2"/>
      <c r="T4" s="2"/>
      <c r="AA4" s="1">
        <v>0</v>
      </c>
    </row>
    <row r="5" spans="7:30" ht="13.5" thickTop="1">
      <c r="G5" s="3"/>
      <c r="H5" s="3"/>
      <c r="I5" s="3"/>
      <c r="J5" s="118"/>
      <c r="K5" s="3"/>
      <c r="L5" s="3"/>
      <c r="M5" s="3"/>
      <c r="N5" s="3"/>
      <c r="O5" s="3"/>
      <c r="P5" s="3"/>
      <c r="Q5" s="324" t="s">
        <v>136</v>
      </c>
      <c r="R5" s="324"/>
      <c r="S5" s="324"/>
      <c r="T5" s="324"/>
      <c r="U5" s="5"/>
      <c r="V5" s="5"/>
      <c r="W5" s="5"/>
      <c r="X5" s="5"/>
      <c r="Y5" s="5"/>
      <c r="Z5" s="130"/>
      <c r="AA5" s="3"/>
      <c r="AB5" s="3"/>
      <c r="AC5" s="3"/>
      <c r="AD5" s="3"/>
    </row>
    <row r="6" spans="7:30" ht="12.75">
      <c r="G6" s="3"/>
      <c r="H6" s="3"/>
      <c r="I6" s="3"/>
      <c r="J6" s="118"/>
      <c r="K6" s="3"/>
      <c r="L6" s="3"/>
      <c r="M6" s="3"/>
      <c r="N6" s="3"/>
      <c r="Q6" s="319" t="s">
        <v>330</v>
      </c>
      <c r="R6" s="319"/>
      <c r="S6" s="319"/>
      <c r="T6" s="319"/>
      <c r="W6" s="3"/>
      <c r="X6" s="3"/>
      <c r="Y6" s="3"/>
      <c r="Z6" s="118"/>
      <c r="AA6" s="3"/>
      <c r="AB6" s="3"/>
      <c r="AC6" s="3"/>
      <c r="AD6" s="3"/>
    </row>
    <row r="7" spans="7:30" ht="16.5" customHeight="1">
      <c r="G7" s="3"/>
      <c r="H7" s="3"/>
      <c r="I7" s="3"/>
      <c r="J7" s="118"/>
      <c r="K7" s="3"/>
      <c r="L7" s="3"/>
      <c r="M7" s="3"/>
      <c r="N7" s="3"/>
      <c r="Q7" s="332" t="s">
        <v>137</v>
      </c>
      <c r="R7" s="320"/>
      <c r="S7" s="320"/>
      <c r="T7" s="333"/>
      <c r="W7" s="3"/>
      <c r="X7" s="3"/>
      <c r="Y7" s="3"/>
      <c r="Z7" s="118"/>
      <c r="AA7" s="3"/>
      <c r="AB7" s="3"/>
      <c r="AC7" s="3"/>
      <c r="AD7" s="3"/>
    </row>
    <row r="8" spans="6:31" ht="13.5" thickBot="1">
      <c r="F8" s="1">
        <v>1</v>
      </c>
      <c r="G8" s="120"/>
      <c r="H8" s="120" t="s">
        <v>363</v>
      </c>
      <c r="I8" s="120"/>
      <c r="J8" s="121"/>
      <c r="K8" s="2"/>
      <c r="L8" s="2"/>
      <c r="M8" s="2"/>
      <c r="N8" s="2"/>
      <c r="O8" s="3">
        <v>1</v>
      </c>
      <c r="P8" s="3"/>
      <c r="Q8" s="345" t="s">
        <v>370</v>
      </c>
      <c r="R8" s="346"/>
      <c r="S8" s="346"/>
      <c r="T8" s="346"/>
      <c r="U8" s="3"/>
      <c r="V8" s="3">
        <v>2</v>
      </c>
      <c r="W8" s="120"/>
      <c r="X8" s="120"/>
      <c r="Y8" s="120"/>
      <c r="Z8" s="121"/>
      <c r="AA8" s="2"/>
      <c r="AB8" s="2"/>
      <c r="AC8" s="2"/>
      <c r="AD8" s="2"/>
      <c r="AE8" s="1">
        <v>0</v>
      </c>
    </row>
    <row r="9" spans="7:30" ht="16.5" customHeight="1" thickTop="1">
      <c r="G9" s="125"/>
      <c r="H9" s="3"/>
      <c r="I9" s="324" t="s">
        <v>364</v>
      </c>
      <c r="J9" s="324"/>
      <c r="K9" s="330"/>
      <c r="L9" s="330"/>
      <c r="M9" s="5"/>
      <c r="N9" s="130"/>
      <c r="O9" s="3"/>
      <c r="Q9" s="332" t="s">
        <v>138</v>
      </c>
      <c r="R9" s="320"/>
      <c r="S9" s="320"/>
      <c r="T9" s="333"/>
      <c r="U9" s="3"/>
      <c r="V9" s="3"/>
      <c r="W9" s="125"/>
      <c r="X9" s="3"/>
      <c r="Y9" s="344" t="s">
        <v>139</v>
      </c>
      <c r="Z9" s="344"/>
      <c r="AA9" s="344"/>
      <c r="AB9" s="344"/>
      <c r="AC9" s="5"/>
      <c r="AD9" s="130"/>
    </row>
    <row r="10" spans="7:30" ht="13.5" thickBot="1">
      <c r="G10" s="125"/>
      <c r="H10" s="3"/>
      <c r="I10" s="3"/>
      <c r="J10" s="3">
        <v>1</v>
      </c>
      <c r="K10" s="3"/>
      <c r="L10" s="3"/>
      <c r="M10" s="3"/>
      <c r="N10" s="118"/>
      <c r="O10" s="3"/>
      <c r="S10" s="127"/>
      <c r="T10" s="120" t="s">
        <v>369</v>
      </c>
      <c r="U10" s="120"/>
      <c r="V10" s="120"/>
      <c r="W10" s="127"/>
      <c r="X10" s="120"/>
      <c r="Y10" s="120"/>
      <c r="Z10" s="120"/>
      <c r="AA10" s="1">
        <v>1</v>
      </c>
      <c r="AC10" s="3"/>
      <c r="AD10" s="118"/>
    </row>
    <row r="11" spans="7:30" ht="13.5" thickTop="1">
      <c r="G11" s="125"/>
      <c r="H11" s="3"/>
      <c r="I11" s="3"/>
      <c r="J11" s="3"/>
      <c r="K11" s="131"/>
      <c r="L11" s="6"/>
      <c r="M11" s="6"/>
      <c r="N11" s="123"/>
      <c r="O11" s="6"/>
      <c r="P11" s="6"/>
      <c r="Q11" s="326" t="s">
        <v>140</v>
      </c>
      <c r="R11" s="326"/>
      <c r="S11" s="324"/>
      <c r="T11" s="324"/>
      <c r="U11" s="3"/>
      <c r="V11" s="3"/>
      <c r="W11" s="125"/>
      <c r="X11" s="3"/>
      <c r="Y11" s="3"/>
      <c r="Z11" s="118"/>
      <c r="AA11" s="3"/>
      <c r="AC11" s="3"/>
      <c r="AD11" s="118"/>
    </row>
    <row r="12" spans="7:30" ht="12.75">
      <c r="G12" s="125"/>
      <c r="H12" s="3"/>
      <c r="I12" s="3"/>
      <c r="J12" s="3"/>
      <c r="K12" s="125"/>
      <c r="L12" s="3"/>
      <c r="M12" s="3"/>
      <c r="N12" s="118"/>
      <c r="O12" s="3"/>
      <c r="P12" s="3"/>
      <c r="Q12" s="3"/>
      <c r="R12" s="3"/>
      <c r="S12" s="3"/>
      <c r="T12" s="3"/>
      <c r="U12" s="3"/>
      <c r="V12" s="3"/>
      <c r="W12" s="125"/>
      <c r="X12" s="3"/>
      <c r="Y12" s="3"/>
      <c r="Z12" s="118"/>
      <c r="AA12" s="3"/>
      <c r="AC12" s="3"/>
      <c r="AD12" s="118"/>
    </row>
    <row r="13" spans="7:30" ht="12.75">
      <c r="G13" s="125"/>
      <c r="H13" s="3"/>
      <c r="I13" s="3"/>
      <c r="J13" s="3"/>
      <c r="K13" s="3"/>
      <c r="L13" s="3"/>
      <c r="M13" s="1" t="s">
        <v>366</v>
      </c>
      <c r="N13" s="118"/>
      <c r="O13" s="3"/>
      <c r="U13" s="3"/>
      <c r="V13" s="3"/>
      <c r="W13" s="125"/>
      <c r="X13" s="3"/>
      <c r="AC13" s="1" t="s">
        <v>365</v>
      </c>
      <c r="AD13" s="118"/>
    </row>
    <row r="14" spans="4:33" ht="13.5" thickBot="1">
      <c r="D14" s="1">
        <v>4</v>
      </c>
      <c r="E14" s="120"/>
      <c r="F14" s="121"/>
      <c r="G14" s="126"/>
      <c r="H14" s="2"/>
      <c r="I14" s="3">
        <v>3</v>
      </c>
      <c r="J14" s="3"/>
      <c r="K14" s="3"/>
      <c r="L14" s="3">
        <v>0</v>
      </c>
      <c r="M14" s="120"/>
      <c r="N14" s="121"/>
      <c r="O14" s="2"/>
      <c r="P14" s="2"/>
      <c r="Q14" s="1">
        <v>0</v>
      </c>
      <c r="T14" s="1">
        <v>0</v>
      </c>
      <c r="U14" s="2"/>
      <c r="V14" s="2"/>
      <c r="W14" s="127"/>
      <c r="X14" s="120"/>
      <c r="Y14" s="3">
        <v>3</v>
      </c>
      <c r="Z14" s="3"/>
      <c r="AA14" s="3"/>
      <c r="AB14" s="3">
        <v>0</v>
      </c>
      <c r="AC14" s="120"/>
      <c r="AD14" s="121"/>
      <c r="AG14" s="1">
        <v>0</v>
      </c>
    </row>
    <row r="15" spans="5:32" ht="13.5" thickTop="1">
      <c r="E15" s="323" t="s">
        <v>141</v>
      </c>
      <c r="F15" s="324"/>
      <c r="G15" s="324"/>
      <c r="H15" s="324"/>
      <c r="I15" s="125"/>
      <c r="J15" s="3"/>
      <c r="K15" s="3"/>
      <c r="L15" s="118"/>
      <c r="M15" s="324" t="s">
        <v>142</v>
      </c>
      <c r="N15" s="324"/>
      <c r="O15" s="324"/>
      <c r="P15" s="325"/>
      <c r="T15" s="3"/>
      <c r="U15" s="323" t="s">
        <v>143</v>
      </c>
      <c r="V15" s="324"/>
      <c r="W15" s="324"/>
      <c r="X15" s="325"/>
      <c r="Y15" s="125"/>
      <c r="Z15" s="3"/>
      <c r="AA15" s="3"/>
      <c r="AB15" s="118"/>
      <c r="AC15" s="323" t="s">
        <v>144</v>
      </c>
      <c r="AD15" s="324"/>
      <c r="AE15" s="330"/>
      <c r="AF15" s="331"/>
    </row>
    <row r="16" spans="5:32" ht="12.75">
      <c r="E16" s="126"/>
      <c r="F16" s="3"/>
      <c r="G16" s="3"/>
      <c r="H16" s="2"/>
      <c r="I16" s="126"/>
      <c r="J16" s="3"/>
      <c r="K16" s="3"/>
      <c r="L16" s="119"/>
      <c r="M16" s="2"/>
      <c r="N16" s="3"/>
      <c r="O16" s="3"/>
      <c r="P16" s="119"/>
      <c r="T16" s="2"/>
      <c r="U16" s="126"/>
      <c r="V16" s="3"/>
      <c r="W16" s="3"/>
      <c r="X16" s="119"/>
      <c r="Y16" s="125"/>
      <c r="Z16" s="3"/>
      <c r="AA16" s="3"/>
      <c r="AB16" s="119"/>
      <c r="AC16" s="126"/>
      <c r="AD16" s="3"/>
      <c r="AE16" s="3"/>
      <c r="AF16" s="119"/>
    </row>
    <row r="17" spans="4:33" ht="12.75">
      <c r="D17" s="321" t="s">
        <v>145</v>
      </c>
      <c r="E17" s="322"/>
      <c r="H17" s="327" t="s">
        <v>146</v>
      </c>
      <c r="I17" s="328"/>
      <c r="L17" s="321" t="s">
        <v>147</v>
      </c>
      <c r="M17" s="322"/>
      <c r="P17" s="327" t="s">
        <v>148</v>
      </c>
      <c r="Q17" s="328"/>
      <c r="T17" s="321" t="s">
        <v>149</v>
      </c>
      <c r="U17" s="322"/>
      <c r="X17" s="327" t="s">
        <v>150</v>
      </c>
      <c r="Y17" s="328"/>
      <c r="AB17" s="321" t="s">
        <v>151</v>
      </c>
      <c r="AC17" s="322"/>
      <c r="AF17" s="327" t="s">
        <v>152</v>
      </c>
      <c r="AG17" s="328"/>
    </row>
    <row r="18" spans="4:33" ht="12.75">
      <c r="D18" s="315" t="s">
        <v>325</v>
      </c>
      <c r="E18" s="316"/>
      <c r="H18" s="315" t="s">
        <v>357</v>
      </c>
      <c r="I18" s="316"/>
      <c r="L18" s="315" t="s">
        <v>257</v>
      </c>
      <c r="M18" s="316"/>
      <c r="P18" s="315" t="s">
        <v>328</v>
      </c>
      <c r="Q18" s="316"/>
      <c r="T18" s="315" t="s">
        <v>339</v>
      </c>
      <c r="U18" s="316"/>
      <c r="X18" s="315" t="s">
        <v>330</v>
      </c>
      <c r="Y18" s="316"/>
      <c r="AB18" s="315" t="s">
        <v>358</v>
      </c>
      <c r="AC18" s="316"/>
      <c r="AF18" s="315" t="s">
        <v>332</v>
      </c>
      <c r="AG18" s="316"/>
    </row>
    <row r="19" spans="4:33" ht="12.75">
      <c r="D19" s="315"/>
      <c r="E19" s="316"/>
      <c r="H19" s="315"/>
      <c r="I19" s="316"/>
      <c r="L19" s="315"/>
      <c r="M19" s="316"/>
      <c r="P19" s="315"/>
      <c r="Q19" s="316"/>
      <c r="T19" s="315"/>
      <c r="U19" s="316"/>
      <c r="X19" s="315"/>
      <c r="Y19" s="316"/>
      <c r="AB19" s="315"/>
      <c r="AC19" s="316"/>
      <c r="AF19" s="315"/>
      <c r="AG19" s="316"/>
    </row>
    <row r="20" spans="4:33" ht="12.75">
      <c r="D20" s="315"/>
      <c r="E20" s="316"/>
      <c r="H20" s="315"/>
      <c r="I20" s="316"/>
      <c r="L20" s="315"/>
      <c r="M20" s="316"/>
      <c r="P20" s="315"/>
      <c r="Q20" s="316"/>
      <c r="T20" s="315"/>
      <c r="U20" s="316"/>
      <c r="X20" s="315"/>
      <c r="Y20" s="316"/>
      <c r="AB20" s="315"/>
      <c r="AC20" s="316"/>
      <c r="AF20" s="315"/>
      <c r="AG20" s="316"/>
    </row>
    <row r="21" spans="4:33" ht="12.75">
      <c r="D21" s="315"/>
      <c r="E21" s="316"/>
      <c r="H21" s="315"/>
      <c r="I21" s="316"/>
      <c r="L21" s="315"/>
      <c r="M21" s="316"/>
      <c r="P21" s="315"/>
      <c r="Q21" s="316"/>
      <c r="T21" s="315"/>
      <c r="U21" s="316"/>
      <c r="X21" s="315"/>
      <c r="Y21" s="316"/>
      <c r="AB21" s="315"/>
      <c r="AC21" s="316"/>
      <c r="AF21" s="315"/>
      <c r="AG21" s="316"/>
    </row>
    <row r="22" spans="4:33" ht="12.75">
      <c r="D22" s="317"/>
      <c r="E22" s="318"/>
      <c r="H22" s="317"/>
      <c r="I22" s="318"/>
      <c r="L22" s="317"/>
      <c r="M22" s="318"/>
      <c r="P22" s="317"/>
      <c r="Q22" s="318"/>
      <c r="T22" s="317"/>
      <c r="U22" s="318"/>
      <c r="X22" s="317"/>
      <c r="Y22" s="318"/>
      <c r="AB22" s="317"/>
      <c r="AC22" s="318"/>
      <c r="AF22" s="317"/>
      <c r="AG22" s="318"/>
    </row>
    <row r="23" spans="6:30" ht="12.75">
      <c r="F23" s="3"/>
      <c r="G23" s="125"/>
      <c r="H23" s="3"/>
      <c r="I23" s="3"/>
      <c r="J23" s="3"/>
      <c r="K23" s="3"/>
      <c r="L23" s="3"/>
      <c r="M23" s="3"/>
      <c r="N23" s="3"/>
      <c r="O23" s="125"/>
      <c r="P23" s="3"/>
      <c r="Q23" s="3"/>
      <c r="R23" s="3"/>
      <c r="S23" s="3"/>
      <c r="T23" s="3"/>
      <c r="U23" s="3"/>
      <c r="V23" s="118"/>
      <c r="W23" s="3"/>
      <c r="X23" s="3"/>
      <c r="Y23" s="3"/>
      <c r="Z23" s="3"/>
      <c r="AA23" s="3"/>
      <c r="AB23" s="3"/>
      <c r="AC23" s="3"/>
      <c r="AD23" s="118"/>
    </row>
    <row r="24" spans="6:30" ht="12.75">
      <c r="F24" s="3"/>
      <c r="G24" s="125"/>
      <c r="H24" s="3"/>
      <c r="I24" s="3"/>
      <c r="J24" s="3"/>
      <c r="K24" s="3"/>
      <c r="L24" s="3"/>
      <c r="M24" s="3"/>
      <c r="N24" s="3"/>
      <c r="O24" s="125"/>
      <c r="P24" s="3"/>
      <c r="Q24" s="3"/>
      <c r="R24" s="3"/>
      <c r="S24" s="3"/>
      <c r="T24" s="3"/>
      <c r="U24" s="3"/>
      <c r="V24" s="118"/>
      <c r="W24" s="3"/>
      <c r="X24" s="3"/>
      <c r="Y24" s="3"/>
      <c r="Z24" s="3"/>
      <c r="AA24" s="3"/>
      <c r="AB24" s="3"/>
      <c r="AC24" s="3"/>
      <c r="AD24" s="118"/>
    </row>
    <row r="25" spans="6:30" ht="12.75">
      <c r="F25" s="3"/>
      <c r="G25" s="125"/>
      <c r="H25" s="3"/>
      <c r="I25" s="3"/>
      <c r="J25" s="3"/>
      <c r="K25" s="125"/>
      <c r="L25" s="3"/>
      <c r="M25" s="3"/>
      <c r="N25" s="3"/>
      <c r="O25" s="125"/>
      <c r="P25" s="3"/>
      <c r="Q25" s="3"/>
      <c r="R25" s="3"/>
      <c r="S25" s="3"/>
      <c r="T25" s="3"/>
      <c r="U25" s="3"/>
      <c r="V25" s="118"/>
      <c r="W25" s="3"/>
      <c r="X25" s="3"/>
      <c r="Y25" s="3"/>
      <c r="Z25" s="3"/>
      <c r="AA25" s="125"/>
      <c r="AB25" s="3"/>
      <c r="AC25" s="3"/>
      <c r="AD25" s="118"/>
    </row>
    <row r="26" spans="6:30" ht="13.5" thickBot="1">
      <c r="F26" s="3"/>
      <c r="G26" s="125"/>
      <c r="H26" s="3"/>
      <c r="I26" s="3"/>
      <c r="J26" s="3">
        <v>2</v>
      </c>
      <c r="K26" s="125"/>
      <c r="L26" s="3"/>
      <c r="M26" s="3"/>
      <c r="N26" s="3"/>
      <c r="O26" s="125"/>
      <c r="P26" s="3"/>
      <c r="Q26" s="324" t="s">
        <v>153</v>
      </c>
      <c r="R26" s="324"/>
      <c r="S26" s="329"/>
      <c r="T26" s="329"/>
      <c r="U26" s="4"/>
      <c r="V26" s="133"/>
      <c r="W26" s="4"/>
      <c r="X26" s="4"/>
      <c r="Y26" s="4"/>
      <c r="Z26" s="4"/>
      <c r="AA26" s="125">
        <v>0</v>
      </c>
      <c r="AB26" s="3"/>
      <c r="AC26" s="3"/>
      <c r="AD26" s="118"/>
    </row>
    <row r="27" spans="6:30" ht="13.5" thickTop="1">
      <c r="F27" s="3"/>
      <c r="G27" s="125"/>
      <c r="H27" s="3"/>
      <c r="I27" s="3"/>
      <c r="J27" s="3"/>
      <c r="K27" s="122"/>
      <c r="L27" s="122"/>
      <c r="M27" s="122"/>
      <c r="N27" s="122"/>
      <c r="O27" s="124"/>
      <c r="P27" s="122"/>
      <c r="Q27" s="122"/>
      <c r="R27" s="135"/>
      <c r="S27" s="137"/>
      <c r="T27" s="3"/>
      <c r="U27" s="3"/>
      <c r="V27" s="118"/>
      <c r="W27" s="3"/>
      <c r="X27" s="3"/>
      <c r="Y27" s="3"/>
      <c r="Z27" s="3"/>
      <c r="AA27" s="3"/>
      <c r="AB27" s="3"/>
      <c r="AC27" s="3"/>
      <c r="AD27" s="118"/>
    </row>
    <row r="28" spans="6:31" ht="13.5" thickBot="1">
      <c r="F28" s="3">
        <v>1</v>
      </c>
      <c r="G28" s="125"/>
      <c r="H28" s="3"/>
      <c r="I28" s="324" t="s">
        <v>154</v>
      </c>
      <c r="J28" s="324"/>
      <c r="K28" s="329"/>
      <c r="L28" s="329"/>
      <c r="M28" s="4"/>
      <c r="N28" s="4"/>
      <c r="O28" s="125"/>
      <c r="P28" s="3"/>
      <c r="Q28" s="3"/>
      <c r="R28" s="3"/>
      <c r="S28" s="3"/>
      <c r="T28" s="3"/>
      <c r="U28" s="3"/>
      <c r="V28" s="118"/>
      <c r="W28" s="3"/>
      <c r="X28" s="3"/>
      <c r="Y28" s="324" t="s">
        <v>155</v>
      </c>
      <c r="Z28" s="324"/>
      <c r="AA28" s="329"/>
      <c r="AB28" s="329"/>
      <c r="AC28" s="4"/>
      <c r="AD28" s="133"/>
      <c r="AE28" s="1">
        <v>0</v>
      </c>
    </row>
    <row r="29" spans="7:26" ht="13.5" thickTop="1">
      <c r="G29" s="122"/>
      <c r="H29" s="122"/>
      <c r="I29" s="122"/>
      <c r="J29" s="135"/>
      <c r="K29" s="12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22"/>
      <c r="X29" s="122"/>
      <c r="Y29" s="122"/>
      <c r="Z29" s="135"/>
    </row>
    <row r="30" spans="7:27" ht="13.5" thickBot="1">
      <c r="G30" s="3"/>
      <c r="H30" s="3"/>
      <c r="I30" s="3"/>
      <c r="J30" s="3">
        <v>0</v>
      </c>
      <c r="K30" s="132"/>
      <c r="L30" s="4"/>
      <c r="M30" s="4"/>
      <c r="N30" s="4"/>
      <c r="O30" s="4"/>
      <c r="P30" s="4"/>
      <c r="Q30" s="329" t="s">
        <v>156</v>
      </c>
      <c r="R30" s="329"/>
      <c r="S30" s="324"/>
      <c r="T30" s="324"/>
      <c r="U30" s="3"/>
      <c r="V30" s="3"/>
      <c r="W30" s="3"/>
      <c r="X30" s="3"/>
      <c r="Y30" s="3"/>
      <c r="Z30" s="118"/>
      <c r="AA30" s="1">
        <v>2</v>
      </c>
    </row>
    <row r="31" spans="19:26" ht="13.5" thickTop="1">
      <c r="S31" s="136"/>
      <c r="T31" s="122"/>
      <c r="U31" s="122"/>
      <c r="V31" s="122"/>
      <c r="W31" s="122"/>
      <c r="X31" s="122"/>
      <c r="Y31" s="122"/>
      <c r="Z31" s="122"/>
    </row>
    <row r="32" spans="17:20" ht="16.5" customHeight="1">
      <c r="Q32" s="332" t="s">
        <v>157</v>
      </c>
      <c r="R32" s="320"/>
      <c r="S32" s="320"/>
      <c r="T32" s="333"/>
    </row>
    <row r="33" spans="17:20" ht="12.75">
      <c r="Q33" s="342" t="s">
        <v>339</v>
      </c>
      <c r="R33" s="342"/>
      <c r="S33" s="342"/>
      <c r="T33" s="342"/>
    </row>
    <row r="34" ht="13.5" thickBot="1"/>
    <row r="35" spans="2:9" ht="12.75">
      <c r="B35" s="334" t="s">
        <v>18</v>
      </c>
      <c r="C35" s="335"/>
      <c r="D35" s="335"/>
      <c r="E35" s="335"/>
      <c r="F35" s="335"/>
      <c r="G35" s="335"/>
      <c r="H35" s="335"/>
      <c r="I35" s="336"/>
    </row>
    <row r="36" spans="2:20" ht="13.5" thickBot="1">
      <c r="B36" s="337"/>
      <c r="C36" s="338"/>
      <c r="D36" s="338"/>
      <c r="E36" s="338"/>
      <c r="F36" s="338"/>
      <c r="G36" s="338"/>
      <c r="H36" s="338"/>
      <c r="I36" s="339"/>
      <c r="Q36" s="319" t="s">
        <v>333</v>
      </c>
      <c r="R36" s="319"/>
      <c r="S36" s="319"/>
      <c r="T36" s="319"/>
    </row>
    <row r="37" spans="17:20" ht="16.5" customHeight="1">
      <c r="Q37" s="332" t="s">
        <v>135</v>
      </c>
      <c r="R37" s="320"/>
      <c r="S37" s="320"/>
      <c r="T37" s="333"/>
    </row>
    <row r="38" spans="10:27" ht="13.5" thickBot="1">
      <c r="J38" s="1">
        <v>1</v>
      </c>
      <c r="K38" s="120"/>
      <c r="L38" s="120"/>
      <c r="M38" s="120"/>
      <c r="N38" s="120"/>
      <c r="O38" s="120"/>
      <c r="P38" s="120"/>
      <c r="Q38" s="120"/>
      <c r="R38" s="121"/>
      <c r="S38" s="2"/>
      <c r="T38" s="2"/>
      <c r="U38" s="2"/>
      <c r="V38" s="2"/>
      <c r="W38" s="3"/>
      <c r="X38" s="3"/>
      <c r="Y38" s="3"/>
      <c r="Z38" s="3"/>
      <c r="AA38" s="1">
        <v>0</v>
      </c>
    </row>
    <row r="39" spans="7:30" ht="13.5" thickTop="1">
      <c r="G39" s="3"/>
      <c r="H39" s="3"/>
      <c r="I39" s="3"/>
      <c r="J39" s="118"/>
      <c r="K39" s="3"/>
      <c r="L39" s="3"/>
      <c r="M39" s="3"/>
      <c r="N39" s="3"/>
      <c r="O39" s="3"/>
      <c r="P39" s="3"/>
      <c r="Q39" s="324" t="s">
        <v>158</v>
      </c>
      <c r="R39" s="324"/>
      <c r="S39" s="324"/>
      <c r="T39" s="324"/>
      <c r="U39" s="3"/>
      <c r="V39" s="3"/>
      <c r="W39" s="5"/>
      <c r="X39" s="5"/>
      <c r="Y39" s="5"/>
      <c r="Z39" s="130"/>
      <c r="AA39" s="3"/>
      <c r="AB39" s="3"/>
      <c r="AC39" s="3"/>
      <c r="AD39" s="3"/>
    </row>
    <row r="40" spans="7:30" ht="12.75">
      <c r="G40" s="3"/>
      <c r="H40" s="3"/>
      <c r="I40" s="3"/>
      <c r="J40" s="118"/>
      <c r="K40" s="3"/>
      <c r="L40" s="3"/>
      <c r="M40" s="3"/>
      <c r="N40" s="3"/>
      <c r="Q40" s="319" t="s">
        <v>326</v>
      </c>
      <c r="R40" s="319"/>
      <c r="S40" s="319"/>
      <c r="T40" s="319"/>
      <c r="W40" s="3"/>
      <c r="X40" s="3"/>
      <c r="Y40" s="3"/>
      <c r="Z40" s="118"/>
      <c r="AA40" s="3"/>
      <c r="AB40" s="3"/>
      <c r="AC40" s="3"/>
      <c r="AD40" s="3"/>
    </row>
    <row r="41" spans="7:30" ht="16.5" customHeight="1">
      <c r="G41" s="3"/>
      <c r="H41" s="3"/>
      <c r="I41" s="3"/>
      <c r="J41" s="118"/>
      <c r="K41" s="3"/>
      <c r="L41" s="3"/>
      <c r="M41" s="3"/>
      <c r="N41" s="3"/>
      <c r="Q41" s="332" t="s">
        <v>137</v>
      </c>
      <c r="R41" s="320"/>
      <c r="S41" s="320"/>
      <c r="T41" s="333"/>
      <c r="W41" s="3"/>
      <c r="X41" s="3"/>
      <c r="Y41" s="3"/>
      <c r="Z41" s="118"/>
      <c r="AA41" s="125"/>
      <c r="AB41" s="3"/>
      <c r="AC41" s="3"/>
      <c r="AD41" s="3"/>
    </row>
    <row r="42" spans="6:31" ht="13.5" thickBot="1">
      <c r="F42" s="1">
        <v>2</v>
      </c>
      <c r="G42" s="120"/>
      <c r="H42" s="120"/>
      <c r="I42" s="120"/>
      <c r="J42" s="121"/>
      <c r="K42" s="2"/>
      <c r="L42" s="2"/>
      <c r="M42" s="2"/>
      <c r="N42" s="2"/>
      <c r="O42" s="3">
        <v>1</v>
      </c>
      <c r="P42" s="3"/>
      <c r="Q42" s="320" t="s">
        <v>359</v>
      </c>
      <c r="R42" s="320"/>
      <c r="S42" s="320"/>
      <c r="T42" s="320"/>
      <c r="U42" s="3"/>
      <c r="V42" s="3">
        <v>2</v>
      </c>
      <c r="W42" s="3"/>
      <c r="X42" s="3"/>
      <c r="Y42" s="3"/>
      <c r="Z42" s="118"/>
      <c r="AA42" s="128"/>
      <c r="AB42" s="129"/>
      <c r="AC42" s="129"/>
      <c r="AD42" s="129"/>
      <c r="AE42" s="1">
        <v>0</v>
      </c>
    </row>
    <row r="43" spans="5:31" ht="16.5" customHeight="1" thickTop="1">
      <c r="E43" s="3"/>
      <c r="F43" s="118"/>
      <c r="G43" s="3"/>
      <c r="H43" s="3"/>
      <c r="I43" s="324" t="s">
        <v>159</v>
      </c>
      <c r="J43" s="324"/>
      <c r="K43" s="330"/>
      <c r="L43" s="324"/>
      <c r="M43" s="3"/>
      <c r="N43" s="118"/>
      <c r="Q43" s="332" t="s">
        <v>138</v>
      </c>
      <c r="R43" s="320"/>
      <c r="S43" s="320"/>
      <c r="T43" s="333"/>
      <c r="V43" s="3"/>
      <c r="W43" s="124"/>
      <c r="X43" s="122"/>
      <c r="Y43" s="341" t="s">
        <v>160</v>
      </c>
      <c r="Z43" s="341"/>
      <c r="AA43" s="324"/>
      <c r="AB43" s="324"/>
      <c r="AC43" s="3"/>
      <c r="AD43" s="118"/>
      <c r="AE43" s="3"/>
    </row>
    <row r="44" spans="5:31" ht="13.5" thickBot="1">
      <c r="E44" s="3"/>
      <c r="F44" s="118"/>
      <c r="G44" s="3"/>
      <c r="H44" s="3"/>
      <c r="I44" s="3"/>
      <c r="J44" s="3">
        <v>5</v>
      </c>
      <c r="K44" s="120"/>
      <c r="L44" s="120"/>
      <c r="M44" s="120"/>
      <c r="N44" s="121"/>
      <c r="O44" s="120"/>
      <c r="P44" s="120"/>
      <c r="Q44" s="120"/>
      <c r="R44" s="121"/>
      <c r="S44" s="88"/>
      <c r="T44" s="88"/>
      <c r="U44" s="88"/>
      <c r="V44" s="88"/>
      <c r="W44" s="125"/>
      <c r="X44" s="3"/>
      <c r="Y44" s="3"/>
      <c r="Z44" s="3"/>
      <c r="AA44" s="3">
        <v>0</v>
      </c>
      <c r="AB44" s="3"/>
      <c r="AC44" s="3"/>
      <c r="AD44" s="118"/>
      <c r="AE44" s="3"/>
    </row>
    <row r="45" spans="5:31" ht="13.5" thickTop="1">
      <c r="E45" s="3"/>
      <c r="F45" s="118"/>
      <c r="G45" s="3"/>
      <c r="H45" s="3"/>
      <c r="I45" s="3"/>
      <c r="J45" s="3"/>
      <c r="K45" s="124"/>
      <c r="L45" s="3"/>
      <c r="M45" s="3"/>
      <c r="N45" s="118"/>
      <c r="O45" s="3"/>
      <c r="P45" s="3"/>
      <c r="Q45" s="324" t="s">
        <v>161</v>
      </c>
      <c r="R45" s="324"/>
      <c r="S45" s="324"/>
      <c r="T45" s="324"/>
      <c r="U45" s="3"/>
      <c r="V45" s="3"/>
      <c r="W45" s="131"/>
      <c r="X45" s="6"/>
      <c r="Y45" s="6"/>
      <c r="Z45" s="123"/>
      <c r="AA45" s="3"/>
      <c r="AB45" s="3"/>
      <c r="AC45" s="3"/>
      <c r="AD45" s="118"/>
      <c r="AE45" s="3"/>
    </row>
    <row r="46" spans="5:31" ht="12.75">
      <c r="E46" s="3"/>
      <c r="F46" s="118"/>
      <c r="G46" s="3"/>
      <c r="H46" s="3"/>
      <c r="I46" s="3"/>
      <c r="J46" s="3"/>
      <c r="K46" s="125"/>
      <c r="L46" s="3"/>
      <c r="M46" s="3"/>
      <c r="N46" s="118"/>
      <c r="V46" s="3"/>
      <c r="W46" s="125"/>
      <c r="X46" s="3"/>
      <c r="Y46" s="3"/>
      <c r="Z46" s="118"/>
      <c r="AA46" s="3"/>
      <c r="AB46" s="3"/>
      <c r="AC46" s="3"/>
      <c r="AD46" s="118"/>
      <c r="AE46" s="3"/>
    </row>
    <row r="47" spans="5:31" ht="12.75">
      <c r="E47" s="3"/>
      <c r="F47" s="118"/>
      <c r="G47" s="3"/>
      <c r="H47" s="3"/>
      <c r="I47" s="3"/>
      <c r="J47" s="3"/>
      <c r="K47" s="3"/>
      <c r="L47" s="3"/>
      <c r="M47" s="3"/>
      <c r="N47" s="118"/>
      <c r="V47" s="3"/>
      <c r="W47" s="125"/>
      <c r="X47" s="3"/>
      <c r="Y47" s="3"/>
      <c r="Z47" s="3"/>
      <c r="AA47" s="3"/>
      <c r="AB47" s="3"/>
      <c r="AC47" s="3"/>
      <c r="AD47" s="118"/>
      <c r="AE47" s="3"/>
    </row>
    <row r="48" spans="5:32" ht="13.5" thickBot="1">
      <c r="E48" s="120"/>
      <c r="F48" s="121"/>
      <c r="G48" s="2"/>
      <c r="H48" s="2"/>
      <c r="I48" s="3"/>
      <c r="J48" s="3"/>
      <c r="K48" s="3"/>
      <c r="L48" s="3"/>
      <c r="M48" s="120"/>
      <c r="N48" s="121"/>
      <c r="O48" s="2"/>
      <c r="P48" s="2"/>
      <c r="V48" s="2"/>
      <c r="W48" s="127"/>
      <c r="X48" s="120"/>
      <c r="Y48" s="3"/>
      <c r="Z48" s="3"/>
      <c r="AA48" s="3"/>
      <c r="AB48" s="3"/>
      <c r="AC48" s="3"/>
      <c r="AD48" s="118"/>
      <c r="AE48" s="127"/>
      <c r="AF48" s="120"/>
    </row>
    <row r="49" spans="4:32" ht="13.5" thickTop="1">
      <c r="D49" s="118"/>
      <c r="E49" s="324" t="s">
        <v>162</v>
      </c>
      <c r="F49" s="324"/>
      <c r="G49" s="330"/>
      <c r="H49" s="330"/>
      <c r="I49" s="125"/>
      <c r="J49" s="3"/>
      <c r="K49" s="3"/>
      <c r="L49" s="118"/>
      <c r="M49" s="324" t="s">
        <v>163</v>
      </c>
      <c r="N49" s="324"/>
      <c r="O49" s="330"/>
      <c r="P49" s="331"/>
      <c r="U49" s="343" t="s">
        <v>164</v>
      </c>
      <c r="V49" s="330"/>
      <c r="W49" s="324"/>
      <c r="X49" s="324"/>
      <c r="Y49" s="125"/>
      <c r="Z49" s="3"/>
      <c r="AA49" s="3"/>
      <c r="AB49" s="118"/>
      <c r="AC49" s="330" t="s">
        <v>165</v>
      </c>
      <c r="AD49" s="330"/>
      <c r="AE49" s="324"/>
      <c r="AF49" s="325"/>
    </row>
    <row r="50" spans="4:32" ht="12.75">
      <c r="D50" s="119"/>
      <c r="E50" s="2"/>
      <c r="F50" s="3"/>
      <c r="G50" s="3"/>
      <c r="H50" s="2"/>
      <c r="I50" s="125"/>
      <c r="J50" s="3"/>
      <c r="K50" s="3"/>
      <c r="L50" s="119"/>
      <c r="M50" s="2"/>
      <c r="N50" s="3"/>
      <c r="O50" s="3"/>
      <c r="P50" s="119"/>
      <c r="U50" s="126"/>
      <c r="V50" s="3"/>
      <c r="W50" s="3"/>
      <c r="X50" s="2"/>
      <c r="Y50" s="126"/>
      <c r="Z50" s="3"/>
      <c r="AA50" s="3"/>
      <c r="AB50" s="119"/>
      <c r="AC50" s="2"/>
      <c r="AD50" s="3"/>
      <c r="AE50" s="3"/>
      <c r="AF50" s="119"/>
    </row>
    <row r="51" spans="4:33" ht="12.75">
      <c r="D51" s="321" t="s">
        <v>166</v>
      </c>
      <c r="E51" s="322"/>
      <c r="H51" s="327" t="s">
        <v>167</v>
      </c>
      <c r="I51" s="328"/>
      <c r="L51" s="321" t="s">
        <v>168</v>
      </c>
      <c r="M51" s="322"/>
      <c r="P51" s="327" t="s">
        <v>169</v>
      </c>
      <c r="Q51" s="328"/>
      <c r="T51" s="321" t="s">
        <v>170</v>
      </c>
      <c r="U51" s="322"/>
      <c r="X51" s="327" t="s">
        <v>171</v>
      </c>
      <c r="Y51" s="328"/>
      <c r="AB51" s="321" t="s">
        <v>172</v>
      </c>
      <c r="AC51" s="322"/>
      <c r="AF51" s="327" t="s">
        <v>173</v>
      </c>
      <c r="AG51" s="328"/>
    </row>
    <row r="52" spans="4:33" ht="12.75">
      <c r="D52" s="315" t="s">
        <v>333</v>
      </c>
      <c r="E52" s="316"/>
      <c r="H52" s="315" t="s">
        <v>259</v>
      </c>
      <c r="I52" s="316"/>
      <c r="L52" s="315" t="s">
        <v>359</v>
      </c>
      <c r="M52" s="316"/>
      <c r="P52" s="315" t="s">
        <v>261</v>
      </c>
      <c r="Q52" s="316"/>
      <c r="T52" s="315" t="s">
        <v>258</v>
      </c>
      <c r="U52" s="316"/>
      <c r="X52" s="315" t="s">
        <v>326</v>
      </c>
      <c r="Y52" s="316"/>
      <c r="AB52" s="315" t="s">
        <v>327</v>
      </c>
      <c r="AC52" s="316"/>
      <c r="AF52" s="315" t="s">
        <v>360</v>
      </c>
      <c r="AG52" s="316"/>
    </row>
    <row r="53" spans="4:33" ht="12.75">
      <c r="D53" s="315"/>
      <c r="E53" s="316"/>
      <c r="H53" s="315"/>
      <c r="I53" s="316"/>
      <c r="L53" s="315"/>
      <c r="M53" s="316"/>
      <c r="P53" s="315"/>
      <c r="Q53" s="316"/>
      <c r="T53" s="315"/>
      <c r="U53" s="316"/>
      <c r="X53" s="315"/>
      <c r="Y53" s="316"/>
      <c r="AB53" s="315"/>
      <c r="AC53" s="316"/>
      <c r="AF53" s="315"/>
      <c r="AG53" s="316"/>
    </row>
    <row r="54" spans="4:33" ht="12.75">
      <c r="D54" s="315"/>
      <c r="E54" s="316"/>
      <c r="H54" s="315"/>
      <c r="I54" s="316"/>
      <c r="L54" s="315"/>
      <c r="M54" s="316"/>
      <c r="P54" s="315"/>
      <c r="Q54" s="316"/>
      <c r="T54" s="315"/>
      <c r="U54" s="316"/>
      <c r="X54" s="315"/>
      <c r="Y54" s="316"/>
      <c r="AB54" s="315"/>
      <c r="AC54" s="316"/>
      <c r="AF54" s="315"/>
      <c r="AG54" s="316"/>
    </row>
    <row r="55" spans="4:33" ht="12.75">
      <c r="D55" s="315"/>
      <c r="E55" s="316"/>
      <c r="H55" s="315"/>
      <c r="I55" s="316"/>
      <c r="L55" s="315"/>
      <c r="M55" s="316"/>
      <c r="P55" s="315"/>
      <c r="Q55" s="316"/>
      <c r="T55" s="315"/>
      <c r="U55" s="316"/>
      <c r="X55" s="315"/>
      <c r="Y55" s="316"/>
      <c r="AB55" s="315"/>
      <c r="AC55" s="316"/>
      <c r="AF55" s="315"/>
      <c r="AG55" s="316"/>
    </row>
    <row r="56" spans="4:33" ht="12.75">
      <c r="D56" s="317"/>
      <c r="E56" s="318"/>
      <c r="H56" s="317"/>
      <c r="I56" s="318"/>
      <c r="L56" s="317"/>
      <c r="M56" s="318"/>
      <c r="P56" s="317"/>
      <c r="Q56" s="318"/>
      <c r="T56" s="317"/>
      <c r="U56" s="318"/>
      <c r="X56" s="317"/>
      <c r="Y56" s="318"/>
      <c r="AB56" s="317"/>
      <c r="AC56" s="318"/>
      <c r="AF56" s="317"/>
      <c r="AG56" s="318"/>
    </row>
    <row r="57" spans="7:30" ht="12.75">
      <c r="G57" s="125"/>
      <c r="H57" s="3"/>
      <c r="I57" s="3"/>
      <c r="J57" s="3"/>
      <c r="K57" s="3"/>
      <c r="L57" s="3"/>
      <c r="M57" s="3"/>
      <c r="N57" s="118"/>
      <c r="W57" s="125"/>
      <c r="X57" s="3"/>
      <c r="Y57" s="3"/>
      <c r="Z57" s="3"/>
      <c r="AA57" s="3"/>
      <c r="AB57" s="3"/>
      <c r="AC57" s="3"/>
      <c r="AD57" s="118"/>
    </row>
    <row r="58" spans="7:30" ht="12.75">
      <c r="G58" s="125"/>
      <c r="H58" s="3"/>
      <c r="I58" s="3"/>
      <c r="J58" s="3"/>
      <c r="K58" s="3"/>
      <c r="L58" s="3"/>
      <c r="M58" s="3"/>
      <c r="N58" s="118"/>
      <c r="W58" s="125"/>
      <c r="X58" s="3"/>
      <c r="Y58" s="3"/>
      <c r="Z58" s="3"/>
      <c r="AA58" s="3"/>
      <c r="AB58" s="3"/>
      <c r="AC58" s="3"/>
      <c r="AD58" s="118"/>
    </row>
    <row r="59" spans="7:30" ht="12.75">
      <c r="G59" s="125"/>
      <c r="H59" s="3"/>
      <c r="I59" s="3"/>
      <c r="J59" s="3"/>
      <c r="K59" s="125"/>
      <c r="L59" s="3"/>
      <c r="M59" s="3"/>
      <c r="N59" s="118"/>
      <c r="O59" s="3"/>
      <c r="P59" s="3"/>
      <c r="Q59" s="3"/>
      <c r="R59" s="3"/>
      <c r="S59" s="3"/>
      <c r="T59" s="3"/>
      <c r="U59" s="3"/>
      <c r="V59" s="3"/>
      <c r="W59" s="125"/>
      <c r="X59" s="3"/>
      <c r="Y59" s="3"/>
      <c r="Z59" s="118"/>
      <c r="AA59" s="3"/>
      <c r="AB59" s="3"/>
      <c r="AC59" s="3"/>
      <c r="AD59" s="118"/>
    </row>
    <row r="60" spans="7:30" ht="13.5" thickBot="1">
      <c r="G60" s="125"/>
      <c r="H60" s="3"/>
      <c r="I60" s="3"/>
      <c r="J60" s="3">
        <v>0</v>
      </c>
      <c r="K60" s="132"/>
      <c r="L60" s="4"/>
      <c r="M60" s="4"/>
      <c r="N60" s="133"/>
      <c r="O60" s="4"/>
      <c r="P60" s="4"/>
      <c r="Q60" s="329" t="s">
        <v>174</v>
      </c>
      <c r="R60" s="329"/>
      <c r="S60" s="324"/>
      <c r="T60" s="324"/>
      <c r="U60" s="3"/>
      <c r="V60" s="3"/>
      <c r="W60" s="125"/>
      <c r="X60" s="3"/>
      <c r="Y60" s="3"/>
      <c r="Z60" s="118"/>
      <c r="AA60" s="3">
        <v>1</v>
      </c>
      <c r="AB60" s="3"/>
      <c r="AC60" s="3"/>
      <c r="AD60" s="118"/>
    </row>
    <row r="61" spans="7:30" ht="13.5" thickTop="1">
      <c r="G61" s="125"/>
      <c r="H61" s="3"/>
      <c r="I61" s="3"/>
      <c r="J61" s="3"/>
      <c r="K61" s="3"/>
      <c r="L61" s="3"/>
      <c r="M61" s="3"/>
      <c r="N61" s="118"/>
      <c r="S61" s="124"/>
      <c r="T61" s="122"/>
      <c r="U61" s="122"/>
      <c r="V61" s="122"/>
      <c r="W61" s="124"/>
      <c r="X61" s="122"/>
      <c r="Y61" s="122"/>
      <c r="Z61" s="122"/>
      <c r="AA61" s="3"/>
      <c r="AB61" s="3"/>
      <c r="AC61" s="3"/>
      <c r="AD61" s="118"/>
    </row>
    <row r="62" spans="6:31" ht="13.5" thickBot="1">
      <c r="F62" s="1">
        <v>2</v>
      </c>
      <c r="G62" s="125"/>
      <c r="H62" s="3"/>
      <c r="I62" s="324" t="s">
        <v>175</v>
      </c>
      <c r="J62" s="324"/>
      <c r="K62" s="329"/>
      <c r="L62" s="329"/>
      <c r="M62" s="4"/>
      <c r="N62" s="133"/>
      <c r="O62" s="1">
        <v>0</v>
      </c>
      <c r="V62" s="1">
        <v>0</v>
      </c>
      <c r="W62" s="125"/>
      <c r="X62" s="3"/>
      <c r="Y62" s="324" t="s">
        <v>176</v>
      </c>
      <c r="Z62" s="324"/>
      <c r="AA62" s="329"/>
      <c r="AB62" s="329"/>
      <c r="AC62" s="4"/>
      <c r="AD62" s="133"/>
      <c r="AE62" s="1">
        <v>0</v>
      </c>
    </row>
    <row r="63" spans="7:30" ht="13.5" thickTop="1">
      <c r="G63" s="122"/>
      <c r="H63" s="122"/>
      <c r="I63" s="122"/>
      <c r="J63" s="135"/>
      <c r="K63" s="125"/>
      <c r="L63" s="3"/>
      <c r="M63" s="3"/>
      <c r="N63" s="3"/>
      <c r="O63" s="3"/>
      <c r="P63" s="3"/>
      <c r="Q63" s="3"/>
      <c r="R63" s="3"/>
      <c r="S63" s="3"/>
      <c r="T63" s="3"/>
      <c r="U63" s="3"/>
      <c r="W63" s="122"/>
      <c r="X63" s="122"/>
      <c r="Y63" s="122" t="s">
        <v>367</v>
      </c>
      <c r="Z63" s="135"/>
      <c r="AA63" s="3"/>
      <c r="AB63" s="3"/>
      <c r="AC63" s="3"/>
      <c r="AD63" s="3"/>
    </row>
    <row r="64" spans="10:27" ht="13.5" thickBot="1">
      <c r="J64" s="3">
        <v>0</v>
      </c>
      <c r="K64" s="125"/>
      <c r="L64" s="3"/>
      <c r="M64" s="3"/>
      <c r="N64" s="3"/>
      <c r="O64" s="3"/>
      <c r="P64" s="3"/>
      <c r="Q64" s="324" t="s">
        <v>177</v>
      </c>
      <c r="R64" s="324"/>
      <c r="S64" s="329"/>
      <c r="T64" s="329"/>
      <c r="U64" s="4"/>
      <c r="V64" s="4"/>
      <c r="W64" s="4"/>
      <c r="X64" s="4"/>
      <c r="Y64" s="4"/>
      <c r="Z64" s="133"/>
      <c r="AA64" s="3">
        <v>0</v>
      </c>
    </row>
    <row r="65" spans="10:19" ht="13.5" thickTop="1">
      <c r="J65" s="1" t="s">
        <v>368</v>
      </c>
      <c r="K65" s="122"/>
      <c r="L65" s="122"/>
      <c r="M65" s="122"/>
      <c r="N65" s="122"/>
      <c r="O65" s="122"/>
      <c r="P65" s="122"/>
      <c r="Q65" s="138"/>
      <c r="R65" s="135"/>
      <c r="S65" s="134"/>
    </row>
    <row r="66" spans="17:20" ht="16.5" customHeight="1">
      <c r="Q66" s="332" t="s">
        <v>157</v>
      </c>
      <c r="R66" s="320"/>
      <c r="S66" s="320"/>
      <c r="T66" s="333"/>
    </row>
    <row r="67" spans="17:20" ht="12.75">
      <c r="Q67" s="340" t="s">
        <v>259</v>
      </c>
      <c r="R67" s="340"/>
      <c r="S67" s="340"/>
      <c r="T67" s="340"/>
    </row>
  </sheetData>
  <sheetProtection/>
  <mergeCells count="74">
    <mergeCell ref="Q3:T3"/>
    <mergeCell ref="U15:X15"/>
    <mergeCell ref="Y9:AB9"/>
    <mergeCell ref="I9:L9"/>
    <mergeCell ref="X17:Y17"/>
    <mergeCell ref="AB17:AC17"/>
    <mergeCell ref="Q8:T8"/>
    <mergeCell ref="Q6:T6"/>
    <mergeCell ref="D51:E51"/>
    <mergeCell ref="Q37:T37"/>
    <mergeCell ref="AF17:AG17"/>
    <mergeCell ref="AC49:AF49"/>
    <mergeCell ref="Q36:T36"/>
    <mergeCell ref="X18:Y22"/>
    <mergeCell ref="X51:Y51"/>
    <mergeCell ref="AF51:AG51"/>
    <mergeCell ref="P18:Q22"/>
    <mergeCell ref="U49:X49"/>
    <mergeCell ref="L51:M51"/>
    <mergeCell ref="Q33:T33"/>
    <mergeCell ref="Q43:T43"/>
    <mergeCell ref="M49:P49"/>
    <mergeCell ref="P51:Q51"/>
    <mergeCell ref="T51:U51"/>
    <mergeCell ref="Q60:T60"/>
    <mergeCell ref="Q64:T64"/>
    <mergeCell ref="AB18:AC22"/>
    <mergeCell ref="Q39:T39"/>
    <mergeCell ref="Q7:T7"/>
    <mergeCell ref="Y43:AB43"/>
    <mergeCell ref="Q45:T45"/>
    <mergeCell ref="Y62:AB62"/>
    <mergeCell ref="Q26:T26"/>
    <mergeCell ref="Y28:AB28"/>
    <mergeCell ref="I62:L62"/>
    <mergeCell ref="Q66:T66"/>
    <mergeCell ref="I43:L43"/>
    <mergeCell ref="T18:U22"/>
    <mergeCell ref="Q67:T67"/>
    <mergeCell ref="P17:Q17"/>
    <mergeCell ref="Q30:T30"/>
    <mergeCell ref="Q32:T32"/>
    <mergeCell ref="H51:I51"/>
    <mergeCell ref="B35:I36"/>
    <mergeCell ref="AC15:AF15"/>
    <mergeCell ref="D17:E17"/>
    <mergeCell ref="Q9:T9"/>
    <mergeCell ref="B2:I3"/>
    <mergeCell ref="D18:E22"/>
    <mergeCell ref="H18:I22"/>
    <mergeCell ref="L18:M22"/>
    <mergeCell ref="Q5:T5"/>
    <mergeCell ref="T17:U17"/>
    <mergeCell ref="AF18:AG22"/>
    <mergeCell ref="H52:I56"/>
    <mergeCell ref="Q2:T2"/>
    <mergeCell ref="E15:H15"/>
    <mergeCell ref="L17:M17"/>
    <mergeCell ref="M15:P15"/>
    <mergeCell ref="Q11:T11"/>
    <mergeCell ref="H17:I17"/>
    <mergeCell ref="I28:L28"/>
    <mergeCell ref="E49:H49"/>
    <mergeCell ref="Q41:T41"/>
    <mergeCell ref="D52:E56"/>
    <mergeCell ref="AF52:AG56"/>
    <mergeCell ref="Q40:T40"/>
    <mergeCell ref="P52:Q56"/>
    <mergeCell ref="T52:U56"/>
    <mergeCell ref="Q42:T42"/>
    <mergeCell ref="X52:Y56"/>
    <mergeCell ref="AB51:AC51"/>
    <mergeCell ref="L52:M56"/>
    <mergeCell ref="AB52:AC56"/>
  </mergeCells>
  <printOptions horizontalCentered="1"/>
  <pageMargins left="0.5511811023622047" right="0.2362204724409449" top="0.984251968503937" bottom="0.2755905511811024" header="0.5118110236220472" footer="0.5118110236220472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"/>
  <sheetViews>
    <sheetView showZeros="0" view="pageBreakPreview" zoomScaleNormal="90" zoomScaleSheetLayoutView="100" zoomScalePageLayoutView="0" workbookViewId="0" topLeftCell="A6">
      <selection activeCell="J9" sqref="J9:J10"/>
    </sheetView>
  </sheetViews>
  <sheetFormatPr defaultColWidth="9.00390625" defaultRowHeight="13.5"/>
  <cols>
    <col min="1" max="1" width="4.125" style="52" customWidth="1"/>
    <col min="2" max="2" width="5.125" style="52" customWidth="1"/>
    <col min="3" max="3" width="2.00390625" style="52" customWidth="1"/>
    <col min="4" max="4" width="5.125" style="52" customWidth="1"/>
    <col min="5" max="5" width="2.625" style="53" customWidth="1"/>
    <col min="6" max="8" width="2.75390625" style="52" customWidth="1"/>
    <col min="9" max="11" width="2.375" style="52" customWidth="1"/>
    <col min="12" max="14" width="2.75390625" style="52" customWidth="1"/>
    <col min="15" max="16" width="5.00390625" style="52" customWidth="1"/>
    <col min="17" max="17" width="2.625" style="52" customWidth="1"/>
    <col min="18" max="20" width="2.75390625" style="52" customWidth="1"/>
    <col min="21" max="23" width="2.375" style="52" customWidth="1"/>
    <col min="24" max="26" width="2.75390625" style="52" customWidth="1"/>
    <col min="27" max="28" width="5.00390625" style="52" customWidth="1"/>
    <col min="29" max="29" width="3.125" style="52" customWidth="1"/>
    <col min="30" max="32" width="2.75390625" style="52" customWidth="1"/>
    <col min="33" max="35" width="2.375" style="52" customWidth="1"/>
    <col min="36" max="38" width="2.75390625" style="52" customWidth="1"/>
    <col min="39" max="40" width="5.00390625" style="52" customWidth="1"/>
    <col min="41" max="41" width="3.125" style="52" customWidth="1"/>
    <col min="42" max="44" width="2.75390625" style="52" customWidth="1"/>
    <col min="45" max="47" width="2.375" style="52" customWidth="1"/>
    <col min="48" max="50" width="2.875" style="52" customWidth="1"/>
    <col min="51" max="52" width="5.00390625" style="52" customWidth="1"/>
    <col min="53" max="54" width="3.125" style="52" customWidth="1"/>
    <col min="55" max="56" width="4.875" style="52" customWidth="1"/>
    <col min="57" max="58" width="9.00390625" style="52" customWidth="1"/>
    <col min="59" max="59" width="2.875" style="52" customWidth="1"/>
    <col min="60" max="16384" width="9.00390625" style="52" customWidth="1"/>
  </cols>
  <sheetData>
    <row r="1" spans="1:52" ht="30.75" customHeight="1">
      <c r="A1" s="300" t="s">
        <v>294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2"/>
    </row>
    <row r="2" spans="2:5" s="42" customFormat="1" ht="34.5" customHeight="1">
      <c r="B2" s="43">
        <v>35</v>
      </c>
      <c r="C2" s="44"/>
      <c r="D2" s="42">
        <v>10</v>
      </c>
      <c r="E2" s="45"/>
    </row>
    <row r="3" spans="2:12" s="42" customFormat="1" ht="34.5" customHeight="1" thickBot="1">
      <c r="B3" s="43">
        <v>35</v>
      </c>
      <c r="C3" s="44"/>
      <c r="E3" s="45"/>
      <c r="G3" s="244" t="s">
        <v>351</v>
      </c>
      <c r="H3" s="244"/>
      <c r="I3" s="244"/>
      <c r="J3" s="244"/>
      <c r="K3" s="244"/>
      <c r="L3" s="244"/>
    </row>
    <row r="4" spans="1:52" s="42" customFormat="1" ht="18.75" customHeight="1" thickBot="1">
      <c r="A4" s="305" t="s">
        <v>36</v>
      </c>
      <c r="B4" s="292" t="s">
        <v>37</v>
      </c>
      <c r="C4" s="293"/>
      <c r="D4" s="294"/>
      <c r="E4" s="275" t="s">
        <v>38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5" t="s">
        <v>40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7"/>
      <c r="AC4" s="275" t="s">
        <v>41</v>
      </c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7"/>
      <c r="AO4" s="275" t="s">
        <v>42</v>
      </c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7"/>
    </row>
    <row r="5" spans="1:52" s="42" customFormat="1" ht="15.75" customHeight="1" thickBot="1">
      <c r="A5" s="306"/>
      <c r="B5" s="295"/>
      <c r="C5" s="258"/>
      <c r="D5" s="296"/>
      <c r="E5" s="265" t="s">
        <v>262</v>
      </c>
      <c r="F5" s="266"/>
      <c r="G5" s="266"/>
      <c r="H5" s="266"/>
      <c r="I5" s="266"/>
      <c r="J5" s="266"/>
      <c r="K5" s="266"/>
      <c r="L5" s="266"/>
      <c r="M5" s="266"/>
      <c r="N5" s="267"/>
      <c r="O5" s="278" t="s">
        <v>39</v>
      </c>
      <c r="P5" s="279"/>
      <c r="Q5" s="265" t="s">
        <v>262</v>
      </c>
      <c r="R5" s="266"/>
      <c r="S5" s="266"/>
      <c r="T5" s="266"/>
      <c r="U5" s="266"/>
      <c r="V5" s="266"/>
      <c r="W5" s="266"/>
      <c r="X5" s="266"/>
      <c r="Y5" s="266"/>
      <c r="Z5" s="267"/>
      <c r="AA5" s="278" t="s">
        <v>39</v>
      </c>
      <c r="AB5" s="279"/>
      <c r="AC5" s="265" t="s">
        <v>262</v>
      </c>
      <c r="AD5" s="266"/>
      <c r="AE5" s="266"/>
      <c r="AF5" s="266"/>
      <c r="AG5" s="266"/>
      <c r="AH5" s="266"/>
      <c r="AI5" s="266"/>
      <c r="AJ5" s="266"/>
      <c r="AK5" s="266"/>
      <c r="AL5" s="267"/>
      <c r="AM5" s="278" t="s">
        <v>39</v>
      </c>
      <c r="AN5" s="279"/>
      <c r="AO5" s="265" t="s">
        <v>262</v>
      </c>
      <c r="AP5" s="266"/>
      <c r="AQ5" s="266"/>
      <c r="AR5" s="266"/>
      <c r="AS5" s="266"/>
      <c r="AT5" s="266"/>
      <c r="AU5" s="266"/>
      <c r="AV5" s="266"/>
      <c r="AW5" s="266"/>
      <c r="AX5" s="267"/>
      <c r="AY5" s="278" t="s">
        <v>39</v>
      </c>
      <c r="AZ5" s="279"/>
    </row>
    <row r="6" spans="1:57" s="42" customFormat="1" ht="21" customHeight="1" thickBot="1">
      <c r="A6" s="307"/>
      <c r="B6" s="297"/>
      <c r="C6" s="289"/>
      <c r="D6" s="298"/>
      <c r="E6" s="268"/>
      <c r="F6" s="269"/>
      <c r="G6" s="269"/>
      <c r="H6" s="269"/>
      <c r="I6" s="269"/>
      <c r="J6" s="269"/>
      <c r="K6" s="269"/>
      <c r="L6" s="269"/>
      <c r="M6" s="269"/>
      <c r="N6" s="270"/>
      <c r="O6" s="92" t="s">
        <v>263</v>
      </c>
      <c r="P6" s="93" t="s">
        <v>264</v>
      </c>
      <c r="Q6" s="268"/>
      <c r="R6" s="269"/>
      <c r="S6" s="269"/>
      <c r="T6" s="269"/>
      <c r="U6" s="269"/>
      <c r="V6" s="269"/>
      <c r="W6" s="269"/>
      <c r="X6" s="269"/>
      <c r="Y6" s="269"/>
      <c r="Z6" s="270"/>
      <c r="AA6" s="92" t="s">
        <v>263</v>
      </c>
      <c r="AB6" s="93" t="s">
        <v>264</v>
      </c>
      <c r="AC6" s="268"/>
      <c r="AD6" s="269"/>
      <c r="AE6" s="269"/>
      <c r="AF6" s="269"/>
      <c r="AG6" s="269"/>
      <c r="AH6" s="269"/>
      <c r="AI6" s="269"/>
      <c r="AJ6" s="269"/>
      <c r="AK6" s="269"/>
      <c r="AL6" s="270"/>
      <c r="AM6" s="92" t="s">
        <v>263</v>
      </c>
      <c r="AN6" s="93" t="s">
        <v>264</v>
      </c>
      <c r="AO6" s="268"/>
      <c r="AP6" s="269"/>
      <c r="AQ6" s="269"/>
      <c r="AR6" s="269"/>
      <c r="AS6" s="269"/>
      <c r="AT6" s="269"/>
      <c r="AU6" s="269"/>
      <c r="AV6" s="269"/>
      <c r="AW6" s="269"/>
      <c r="AX6" s="270"/>
      <c r="AY6" s="92" t="s">
        <v>263</v>
      </c>
      <c r="AZ6" s="93" t="s">
        <v>264</v>
      </c>
      <c r="BD6" s="90"/>
      <c r="BE6" s="91" t="s">
        <v>199</v>
      </c>
    </row>
    <row r="7" spans="1:52" s="42" customFormat="1" ht="21" customHeight="1">
      <c r="A7" s="305" t="s">
        <v>43</v>
      </c>
      <c r="B7" s="228">
        <v>0.375</v>
      </c>
      <c r="C7" s="232" t="s">
        <v>44</v>
      </c>
      <c r="D7" s="364">
        <f>B7+TIME(0,$B$3,0)</f>
        <v>0.3993055555555556</v>
      </c>
      <c r="E7" s="373" t="s">
        <v>57</v>
      </c>
      <c r="F7" s="359" t="s">
        <v>58</v>
      </c>
      <c r="G7" s="360"/>
      <c r="H7" s="361"/>
      <c r="I7" s="214"/>
      <c r="J7" s="218" t="s">
        <v>46</v>
      </c>
      <c r="K7" s="366"/>
      <c r="L7" s="359" t="s">
        <v>59</v>
      </c>
      <c r="M7" s="360"/>
      <c r="N7" s="361"/>
      <c r="O7" s="357" t="str">
        <f>+L13</f>
        <v>B２位</v>
      </c>
      <c r="P7" s="363" t="str">
        <f>+F13</f>
        <v>C１位</v>
      </c>
      <c r="Q7" s="373" t="s">
        <v>60</v>
      </c>
      <c r="R7" s="359" t="s">
        <v>61</v>
      </c>
      <c r="S7" s="360"/>
      <c r="T7" s="361"/>
      <c r="U7" s="214"/>
      <c r="V7" s="218" t="s">
        <v>46</v>
      </c>
      <c r="W7" s="366"/>
      <c r="X7" s="359" t="s">
        <v>62</v>
      </c>
      <c r="Y7" s="360"/>
      <c r="Z7" s="361"/>
      <c r="AA7" s="357" t="str">
        <f>+X11</f>
        <v>C２位</v>
      </c>
      <c r="AB7" s="363" t="str">
        <f>+R13</f>
        <v>D１位</v>
      </c>
      <c r="AC7" s="312"/>
      <c r="AD7" s="359"/>
      <c r="AE7" s="360"/>
      <c r="AF7" s="361"/>
      <c r="AG7" s="214"/>
      <c r="AH7" s="218" t="s">
        <v>46</v>
      </c>
      <c r="AI7" s="220"/>
      <c r="AJ7" s="359"/>
      <c r="AK7" s="360"/>
      <c r="AL7" s="361"/>
      <c r="AM7" s="357"/>
      <c r="AN7" s="363"/>
      <c r="AO7" s="312"/>
      <c r="AP7" s="359"/>
      <c r="AQ7" s="360"/>
      <c r="AR7" s="361"/>
      <c r="AS7" s="214"/>
      <c r="AT7" s="218" t="s">
        <v>46</v>
      </c>
      <c r="AU7" s="220"/>
      <c r="AV7" s="359"/>
      <c r="AW7" s="360"/>
      <c r="AX7" s="361"/>
      <c r="AY7" s="357"/>
      <c r="AZ7" s="363"/>
    </row>
    <row r="8" spans="1:60" s="42" customFormat="1" ht="21" customHeight="1">
      <c r="A8" s="274"/>
      <c r="B8" s="229"/>
      <c r="C8" s="233"/>
      <c r="D8" s="365" t="e">
        <f>B8+TIME(0,#REF!,0)</f>
        <v>#REF!</v>
      </c>
      <c r="E8" s="374"/>
      <c r="F8" s="224" t="s">
        <v>333</v>
      </c>
      <c r="G8" s="349"/>
      <c r="H8" s="350"/>
      <c r="I8" s="215"/>
      <c r="J8" s="219"/>
      <c r="K8" s="221"/>
      <c r="L8" s="224" t="s">
        <v>259</v>
      </c>
      <c r="M8" s="349"/>
      <c r="N8" s="350"/>
      <c r="O8" s="358"/>
      <c r="P8" s="348"/>
      <c r="Q8" s="374"/>
      <c r="R8" s="224" t="s">
        <v>359</v>
      </c>
      <c r="S8" s="349"/>
      <c r="T8" s="350"/>
      <c r="U8" s="215"/>
      <c r="V8" s="219"/>
      <c r="W8" s="221"/>
      <c r="X8" s="224" t="s">
        <v>261</v>
      </c>
      <c r="Y8" s="349"/>
      <c r="Z8" s="350"/>
      <c r="AA8" s="358"/>
      <c r="AB8" s="348"/>
      <c r="AC8" s="351"/>
      <c r="AD8" s="224"/>
      <c r="AE8" s="349"/>
      <c r="AF8" s="350"/>
      <c r="AG8" s="215"/>
      <c r="AH8" s="219"/>
      <c r="AI8" s="221"/>
      <c r="AJ8" s="224"/>
      <c r="AK8" s="349"/>
      <c r="AL8" s="350"/>
      <c r="AM8" s="358"/>
      <c r="AN8" s="348"/>
      <c r="AO8" s="351"/>
      <c r="AP8" s="367"/>
      <c r="AQ8" s="368"/>
      <c r="AR8" s="369"/>
      <c r="AS8" s="215"/>
      <c r="AT8" s="219"/>
      <c r="AU8" s="221"/>
      <c r="AV8" s="367"/>
      <c r="AW8" s="368"/>
      <c r="AX8" s="369"/>
      <c r="AY8" s="358"/>
      <c r="AZ8" s="348"/>
      <c r="BE8" s="42" t="s">
        <v>241</v>
      </c>
      <c r="BH8" s="55" t="s">
        <v>245</v>
      </c>
    </row>
    <row r="9" spans="1:60" s="42" customFormat="1" ht="21" customHeight="1">
      <c r="A9" s="376" t="s">
        <v>47</v>
      </c>
      <c r="B9" s="228">
        <v>0.40625</v>
      </c>
      <c r="C9" s="232" t="s">
        <v>44</v>
      </c>
      <c r="D9" s="364">
        <f>B9+TIME(0,$B$3,0)</f>
        <v>0.4305555555555556</v>
      </c>
      <c r="E9" s="373" t="s">
        <v>63</v>
      </c>
      <c r="F9" s="359" t="s">
        <v>64</v>
      </c>
      <c r="G9" s="360"/>
      <c r="H9" s="361"/>
      <c r="I9" s="214"/>
      <c r="J9" s="218" t="s">
        <v>46</v>
      </c>
      <c r="K9" s="220"/>
      <c r="L9" s="359" t="s">
        <v>65</v>
      </c>
      <c r="M9" s="360"/>
      <c r="N9" s="361"/>
      <c r="O9" s="355" t="s">
        <v>222</v>
      </c>
      <c r="P9" s="352" t="s">
        <v>266</v>
      </c>
      <c r="Q9" s="373" t="s">
        <v>66</v>
      </c>
      <c r="R9" s="359" t="s">
        <v>67</v>
      </c>
      <c r="S9" s="360"/>
      <c r="T9" s="361"/>
      <c r="U9" s="370"/>
      <c r="V9" s="218" t="s">
        <v>46</v>
      </c>
      <c r="W9" s="220"/>
      <c r="X9" s="359" t="s">
        <v>68</v>
      </c>
      <c r="Y9" s="360"/>
      <c r="Z9" s="361"/>
      <c r="AA9" s="355" t="s">
        <v>223</v>
      </c>
      <c r="AB9" s="352" t="s">
        <v>276</v>
      </c>
      <c r="AC9" s="312"/>
      <c r="AD9" s="359"/>
      <c r="AE9" s="360"/>
      <c r="AF9" s="361"/>
      <c r="AG9" s="214"/>
      <c r="AH9" s="218" t="s">
        <v>46</v>
      </c>
      <c r="AI9" s="220"/>
      <c r="AJ9" s="359"/>
      <c r="AK9" s="360"/>
      <c r="AL9" s="361"/>
      <c r="AM9" s="362"/>
      <c r="AN9" s="347"/>
      <c r="AO9" s="312"/>
      <c r="AP9" s="359"/>
      <c r="AQ9" s="360"/>
      <c r="AR9" s="361"/>
      <c r="AS9" s="214"/>
      <c r="AT9" s="218" t="s">
        <v>46</v>
      </c>
      <c r="AU9" s="220"/>
      <c r="AV9" s="359"/>
      <c r="AW9" s="360"/>
      <c r="AX9" s="361"/>
      <c r="AY9" s="362"/>
      <c r="AZ9" s="347"/>
      <c r="BE9" s="42" t="s">
        <v>242</v>
      </c>
      <c r="BH9" s="55" t="s">
        <v>246</v>
      </c>
    </row>
    <row r="10" spans="1:60" s="42" customFormat="1" ht="21" customHeight="1">
      <c r="A10" s="274"/>
      <c r="B10" s="229" t="e">
        <f>#REF!+TIME(0,#REF!,0)</f>
        <v>#REF!</v>
      </c>
      <c r="C10" s="233"/>
      <c r="D10" s="365" t="e">
        <f>B10+TIME(0,#REF!,0)</f>
        <v>#REF!</v>
      </c>
      <c r="E10" s="374"/>
      <c r="F10" s="224" t="s">
        <v>258</v>
      </c>
      <c r="G10" s="349"/>
      <c r="H10" s="350"/>
      <c r="I10" s="215"/>
      <c r="J10" s="219"/>
      <c r="K10" s="221"/>
      <c r="L10" s="224" t="s">
        <v>326</v>
      </c>
      <c r="M10" s="349"/>
      <c r="N10" s="350"/>
      <c r="O10" s="356"/>
      <c r="P10" s="353"/>
      <c r="Q10" s="374"/>
      <c r="R10" s="224" t="s">
        <v>327</v>
      </c>
      <c r="S10" s="349"/>
      <c r="T10" s="350"/>
      <c r="U10" s="215"/>
      <c r="V10" s="219"/>
      <c r="W10" s="221"/>
      <c r="X10" s="224" t="s">
        <v>362</v>
      </c>
      <c r="Y10" s="349"/>
      <c r="Z10" s="350"/>
      <c r="AA10" s="356"/>
      <c r="AB10" s="353"/>
      <c r="AC10" s="351"/>
      <c r="AD10" s="224"/>
      <c r="AE10" s="349"/>
      <c r="AF10" s="350"/>
      <c r="AG10" s="215"/>
      <c r="AH10" s="219"/>
      <c r="AI10" s="221"/>
      <c r="AJ10" s="224"/>
      <c r="AK10" s="349"/>
      <c r="AL10" s="350"/>
      <c r="AM10" s="358"/>
      <c r="AN10" s="348"/>
      <c r="AO10" s="351"/>
      <c r="AP10" s="224"/>
      <c r="AQ10" s="349"/>
      <c r="AR10" s="350"/>
      <c r="AS10" s="215"/>
      <c r="AT10" s="219"/>
      <c r="AU10" s="221"/>
      <c r="AV10" s="224"/>
      <c r="AW10" s="349"/>
      <c r="AX10" s="350"/>
      <c r="AY10" s="358"/>
      <c r="AZ10" s="348"/>
      <c r="BE10" s="42" t="s">
        <v>243</v>
      </c>
      <c r="BH10" s="55" t="s">
        <v>247</v>
      </c>
    </row>
    <row r="11" spans="1:60" s="42" customFormat="1" ht="21" customHeight="1">
      <c r="A11" s="376" t="s">
        <v>49</v>
      </c>
      <c r="B11" s="228">
        <v>0.4375</v>
      </c>
      <c r="C11" s="232" t="s">
        <v>44</v>
      </c>
      <c r="D11" s="364">
        <f>B11+TIME(0,$B$2,0)</f>
        <v>0.4618055555555556</v>
      </c>
      <c r="E11" s="354" t="s">
        <v>69</v>
      </c>
      <c r="F11" s="359" t="s">
        <v>70</v>
      </c>
      <c r="G11" s="360"/>
      <c r="H11" s="361"/>
      <c r="I11" s="214"/>
      <c r="J11" s="218" t="s">
        <v>46</v>
      </c>
      <c r="K11" s="220"/>
      <c r="L11" s="359" t="s">
        <v>71</v>
      </c>
      <c r="M11" s="360"/>
      <c r="N11" s="361"/>
      <c r="O11" s="355" t="s">
        <v>224</v>
      </c>
      <c r="P11" s="352" t="s">
        <v>267</v>
      </c>
      <c r="Q11" s="354" t="s">
        <v>72</v>
      </c>
      <c r="R11" s="359" t="s">
        <v>73</v>
      </c>
      <c r="S11" s="360"/>
      <c r="T11" s="361"/>
      <c r="U11" s="370"/>
      <c r="V11" s="218" t="s">
        <v>46</v>
      </c>
      <c r="W11" s="366"/>
      <c r="X11" s="359" t="s">
        <v>74</v>
      </c>
      <c r="Y11" s="360"/>
      <c r="Z11" s="361"/>
      <c r="AA11" s="355" t="s">
        <v>225</v>
      </c>
      <c r="AB11" s="352" t="s">
        <v>277</v>
      </c>
      <c r="AC11" s="312"/>
      <c r="AD11" s="359"/>
      <c r="AE11" s="360"/>
      <c r="AF11" s="361"/>
      <c r="AG11" s="214"/>
      <c r="AH11" s="218" t="s">
        <v>46</v>
      </c>
      <c r="AI11" s="220"/>
      <c r="AJ11" s="359"/>
      <c r="AK11" s="360"/>
      <c r="AL11" s="361"/>
      <c r="AM11" s="362"/>
      <c r="AN11" s="347"/>
      <c r="AO11" s="312"/>
      <c r="AP11" s="359"/>
      <c r="AQ11" s="360"/>
      <c r="AR11" s="361"/>
      <c r="AS11" s="214"/>
      <c r="AT11" s="218" t="s">
        <v>46</v>
      </c>
      <c r="AU11" s="220"/>
      <c r="AV11" s="359"/>
      <c r="AW11" s="360"/>
      <c r="AX11" s="361"/>
      <c r="AY11" s="362"/>
      <c r="AZ11" s="347"/>
      <c r="BE11" s="42" t="s">
        <v>244</v>
      </c>
      <c r="BH11" s="55" t="s">
        <v>248</v>
      </c>
    </row>
    <row r="12" spans="1:52" s="42" customFormat="1" ht="21" customHeight="1">
      <c r="A12" s="274"/>
      <c r="B12" s="229" t="e">
        <f>#REF!+TIME(0,#REF!,0)</f>
        <v>#REF!</v>
      </c>
      <c r="C12" s="233"/>
      <c r="D12" s="381" t="e">
        <f>B12+TIME(0,#REF!,0)</f>
        <v>#REF!</v>
      </c>
      <c r="E12" s="239"/>
      <c r="F12" s="224" t="s">
        <v>325</v>
      </c>
      <c r="G12" s="349"/>
      <c r="H12" s="350"/>
      <c r="I12" s="215"/>
      <c r="J12" s="219"/>
      <c r="K12" s="221"/>
      <c r="L12" s="224" t="s">
        <v>357</v>
      </c>
      <c r="M12" s="349"/>
      <c r="N12" s="350"/>
      <c r="O12" s="356"/>
      <c r="P12" s="353"/>
      <c r="Q12" s="239"/>
      <c r="R12" s="224" t="s">
        <v>257</v>
      </c>
      <c r="S12" s="349"/>
      <c r="T12" s="350"/>
      <c r="U12" s="215"/>
      <c r="V12" s="219"/>
      <c r="W12" s="221"/>
      <c r="X12" s="224" t="s">
        <v>328</v>
      </c>
      <c r="Y12" s="349"/>
      <c r="Z12" s="350"/>
      <c r="AA12" s="356"/>
      <c r="AB12" s="353"/>
      <c r="AC12" s="351"/>
      <c r="AD12" s="224"/>
      <c r="AE12" s="349"/>
      <c r="AF12" s="350"/>
      <c r="AG12" s="215"/>
      <c r="AH12" s="219"/>
      <c r="AI12" s="221"/>
      <c r="AJ12" s="224"/>
      <c r="AK12" s="349"/>
      <c r="AL12" s="350"/>
      <c r="AM12" s="358"/>
      <c r="AN12" s="348"/>
      <c r="AO12" s="351"/>
      <c r="AP12" s="224"/>
      <c r="AQ12" s="349"/>
      <c r="AR12" s="350"/>
      <c r="AS12" s="215"/>
      <c r="AT12" s="219"/>
      <c r="AU12" s="221"/>
      <c r="AV12" s="224"/>
      <c r="AW12" s="349"/>
      <c r="AX12" s="350"/>
      <c r="AY12" s="358"/>
      <c r="AZ12" s="348"/>
    </row>
    <row r="13" spans="1:60" s="42" customFormat="1" ht="21" customHeight="1">
      <c r="A13" s="376" t="s">
        <v>52</v>
      </c>
      <c r="B13" s="228">
        <v>0.4756944444444444</v>
      </c>
      <c r="C13" s="232" t="s">
        <v>44</v>
      </c>
      <c r="D13" s="364">
        <f>B13+TIME(0,$B$2,0)</f>
        <v>0.5</v>
      </c>
      <c r="E13" s="354" t="s">
        <v>75</v>
      </c>
      <c r="F13" s="359" t="s">
        <v>76</v>
      </c>
      <c r="G13" s="360"/>
      <c r="H13" s="361"/>
      <c r="I13" s="370"/>
      <c r="J13" s="218" t="s">
        <v>46</v>
      </c>
      <c r="K13" s="220"/>
      <c r="L13" s="359" t="s">
        <v>77</v>
      </c>
      <c r="M13" s="360"/>
      <c r="N13" s="361"/>
      <c r="O13" s="355" t="s">
        <v>227</v>
      </c>
      <c r="P13" s="352" t="s">
        <v>268</v>
      </c>
      <c r="Q13" s="354" t="s">
        <v>78</v>
      </c>
      <c r="R13" s="359" t="s">
        <v>79</v>
      </c>
      <c r="S13" s="360"/>
      <c r="T13" s="361"/>
      <c r="U13" s="370"/>
      <c r="V13" s="218" t="s">
        <v>46</v>
      </c>
      <c r="W13" s="366"/>
      <c r="X13" s="359" t="s">
        <v>80</v>
      </c>
      <c r="Y13" s="360"/>
      <c r="Z13" s="361"/>
      <c r="AA13" s="355" t="s">
        <v>228</v>
      </c>
      <c r="AB13" s="352" t="s">
        <v>278</v>
      </c>
      <c r="AC13" s="312"/>
      <c r="AD13" s="359"/>
      <c r="AE13" s="360"/>
      <c r="AF13" s="361"/>
      <c r="AG13" s="214"/>
      <c r="AH13" s="218" t="s">
        <v>46</v>
      </c>
      <c r="AI13" s="220"/>
      <c r="AJ13" s="359"/>
      <c r="AK13" s="360"/>
      <c r="AL13" s="361"/>
      <c r="AM13" s="362"/>
      <c r="AN13" s="347"/>
      <c r="AO13" s="312"/>
      <c r="AP13" s="359"/>
      <c r="AQ13" s="360"/>
      <c r="AR13" s="361"/>
      <c r="AS13" s="214"/>
      <c r="AT13" s="218" t="s">
        <v>46</v>
      </c>
      <c r="AU13" s="220"/>
      <c r="AV13" s="359"/>
      <c r="AW13" s="360"/>
      <c r="AX13" s="361"/>
      <c r="AY13" s="362"/>
      <c r="AZ13" s="347"/>
      <c r="BE13" s="42" t="s">
        <v>249</v>
      </c>
      <c r="BH13" s="42" t="s">
        <v>253</v>
      </c>
    </row>
    <row r="14" spans="1:60" s="42" customFormat="1" ht="21" customHeight="1">
      <c r="A14" s="274"/>
      <c r="B14" s="229" t="e">
        <f>#REF!+TIME(0,#REF!,0)</f>
        <v>#REF!</v>
      </c>
      <c r="C14" s="233"/>
      <c r="D14" s="381" t="e">
        <f>B14+TIME(0,#REF!,0)</f>
        <v>#REF!</v>
      </c>
      <c r="E14" s="239"/>
      <c r="F14" s="224" t="s">
        <v>339</v>
      </c>
      <c r="G14" s="349"/>
      <c r="H14" s="350"/>
      <c r="I14" s="215"/>
      <c r="J14" s="219"/>
      <c r="K14" s="221"/>
      <c r="L14" s="224" t="s">
        <v>330</v>
      </c>
      <c r="M14" s="349"/>
      <c r="N14" s="350"/>
      <c r="O14" s="356"/>
      <c r="P14" s="353"/>
      <c r="Q14" s="239"/>
      <c r="R14" s="224" t="s">
        <v>331</v>
      </c>
      <c r="S14" s="349"/>
      <c r="T14" s="350"/>
      <c r="U14" s="215"/>
      <c r="V14" s="219"/>
      <c r="W14" s="221"/>
      <c r="X14" s="224" t="s">
        <v>332</v>
      </c>
      <c r="Y14" s="349"/>
      <c r="Z14" s="350"/>
      <c r="AA14" s="356"/>
      <c r="AB14" s="353"/>
      <c r="AC14" s="351"/>
      <c r="AD14" s="367"/>
      <c r="AE14" s="368"/>
      <c r="AF14" s="369"/>
      <c r="AG14" s="215"/>
      <c r="AH14" s="219"/>
      <c r="AI14" s="221"/>
      <c r="AJ14" s="367"/>
      <c r="AK14" s="368"/>
      <c r="AL14" s="369"/>
      <c r="AM14" s="358"/>
      <c r="AN14" s="348"/>
      <c r="AO14" s="351"/>
      <c r="AP14" s="367"/>
      <c r="AQ14" s="368"/>
      <c r="AR14" s="369"/>
      <c r="AS14" s="215"/>
      <c r="AT14" s="219"/>
      <c r="AU14" s="221"/>
      <c r="AV14" s="367"/>
      <c r="AW14" s="368"/>
      <c r="AX14" s="369"/>
      <c r="AY14" s="358"/>
      <c r="AZ14" s="348"/>
      <c r="BE14" s="42" t="s">
        <v>250</v>
      </c>
      <c r="BH14" s="42" t="s">
        <v>254</v>
      </c>
    </row>
    <row r="15" spans="1:60" s="42" customFormat="1" ht="21" customHeight="1">
      <c r="A15" s="376" t="s">
        <v>53</v>
      </c>
      <c r="B15" s="228">
        <v>0.513888888888889</v>
      </c>
      <c r="C15" s="232" t="s">
        <v>44</v>
      </c>
      <c r="D15" s="364">
        <f>B15+TIME(0,$B$3,0)</f>
        <v>0.5381944444444445</v>
      </c>
      <c r="E15" s="373" t="s">
        <v>81</v>
      </c>
      <c r="F15" s="359" t="s">
        <v>82</v>
      </c>
      <c r="G15" s="360"/>
      <c r="H15" s="361"/>
      <c r="I15" s="214"/>
      <c r="J15" s="218" t="s">
        <v>46</v>
      </c>
      <c r="K15" s="220"/>
      <c r="L15" s="359" t="s">
        <v>83</v>
      </c>
      <c r="M15" s="360"/>
      <c r="N15" s="361"/>
      <c r="O15" s="355" t="s">
        <v>226</v>
      </c>
      <c r="P15" s="352" t="s">
        <v>269</v>
      </c>
      <c r="Q15" s="373" t="s">
        <v>84</v>
      </c>
      <c r="R15" s="359" t="s">
        <v>85</v>
      </c>
      <c r="S15" s="360"/>
      <c r="T15" s="361"/>
      <c r="U15" s="214"/>
      <c r="V15" s="218" t="s">
        <v>46</v>
      </c>
      <c r="W15" s="366"/>
      <c r="X15" s="359" t="s">
        <v>86</v>
      </c>
      <c r="Y15" s="360"/>
      <c r="Z15" s="361"/>
      <c r="AA15" s="355" t="s">
        <v>229</v>
      </c>
      <c r="AB15" s="352" t="s">
        <v>279</v>
      </c>
      <c r="AC15" s="373" t="s">
        <v>87</v>
      </c>
      <c r="AD15" s="359" t="s">
        <v>88</v>
      </c>
      <c r="AE15" s="360"/>
      <c r="AF15" s="361"/>
      <c r="AG15" s="214"/>
      <c r="AH15" s="218" t="s">
        <v>46</v>
      </c>
      <c r="AI15" s="220"/>
      <c r="AJ15" s="359" t="s">
        <v>89</v>
      </c>
      <c r="AK15" s="360"/>
      <c r="AL15" s="361"/>
      <c r="AM15" s="362" t="s">
        <v>265</v>
      </c>
      <c r="AN15" s="347" t="s">
        <v>265</v>
      </c>
      <c r="AO15" s="373" t="s">
        <v>90</v>
      </c>
      <c r="AP15" s="359" t="s">
        <v>91</v>
      </c>
      <c r="AQ15" s="360"/>
      <c r="AR15" s="361"/>
      <c r="AS15" s="379"/>
      <c r="AT15" s="218" t="s">
        <v>46</v>
      </c>
      <c r="AU15" s="380"/>
      <c r="AV15" s="359" t="s">
        <v>92</v>
      </c>
      <c r="AW15" s="360"/>
      <c r="AX15" s="361"/>
      <c r="AY15" s="362" t="s">
        <v>265</v>
      </c>
      <c r="AZ15" s="347" t="s">
        <v>265</v>
      </c>
      <c r="BE15" s="42" t="s">
        <v>251</v>
      </c>
      <c r="BH15" s="42" t="s">
        <v>255</v>
      </c>
    </row>
    <row r="16" spans="1:60" s="42" customFormat="1" ht="21" customHeight="1">
      <c r="A16" s="274"/>
      <c r="B16" s="229" t="e">
        <f>#REF!+TIME(0,#REF!,0)</f>
        <v>#REF!</v>
      </c>
      <c r="C16" s="233"/>
      <c r="D16" s="381" t="e">
        <f>B16+TIME(0,#REF!,0)</f>
        <v>#REF!</v>
      </c>
      <c r="E16" s="374"/>
      <c r="F16" s="224"/>
      <c r="G16" s="349"/>
      <c r="H16" s="350"/>
      <c r="I16" s="215"/>
      <c r="J16" s="219"/>
      <c r="K16" s="221"/>
      <c r="L16" s="224"/>
      <c r="M16" s="349"/>
      <c r="N16" s="350"/>
      <c r="O16" s="356"/>
      <c r="P16" s="353"/>
      <c r="Q16" s="374"/>
      <c r="R16" s="224"/>
      <c r="S16" s="349"/>
      <c r="T16" s="350"/>
      <c r="U16" s="215"/>
      <c r="V16" s="219"/>
      <c r="W16" s="221"/>
      <c r="X16" s="224"/>
      <c r="Y16" s="349"/>
      <c r="Z16" s="350"/>
      <c r="AA16" s="356"/>
      <c r="AB16" s="353"/>
      <c r="AC16" s="374"/>
      <c r="AD16" s="224"/>
      <c r="AE16" s="349"/>
      <c r="AF16" s="350"/>
      <c r="AG16" s="215"/>
      <c r="AH16" s="219"/>
      <c r="AI16" s="221"/>
      <c r="AJ16" s="224"/>
      <c r="AK16" s="349"/>
      <c r="AL16" s="350"/>
      <c r="AM16" s="358"/>
      <c r="AN16" s="348"/>
      <c r="AO16" s="374"/>
      <c r="AP16" s="224"/>
      <c r="AQ16" s="349"/>
      <c r="AR16" s="350"/>
      <c r="AS16" s="215"/>
      <c r="AT16" s="219"/>
      <c r="AU16" s="221"/>
      <c r="AV16" s="224"/>
      <c r="AW16" s="349"/>
      <c r="AX16" s="350"/>
      <c r="AY16" s="358"/>
      <c r="AZ16" s="348"/>
      <c r="BE16" s="42" t="s">
        <v>252</v>
      </c>
      <c r="BH16" s="42" t="s">
        <v>256</v>
      </c>
    </row>
    <row r="17" spans="1:52" s="42" customFormat="1" ht="21" customHeight="1">
      <c r="A17" s="376" t="s">
        <v>54</v>
      </c>
      <c r="B17" s="228">
        <v>0.545138888888889</v>
      </c>
      <c r="C17" s="232" t="s">
        <v>44</v>
      </c>
      <c r="D17" s="364">
        <f>B17+TIME(0,$B$2,0)</f>
        <v>0.5694444444444445</v>
      </c>
      <c r="E17" s="354" t="s">
        <v>93</v>
      </c>
      <c r="F17" s="359" t="s">
        <v>94</v>
      </c>
      <c r="G17" s="360"/>
      <c r="H17" s="361"/>
      <c r="I17" s="214"/>
      <c r="J17" s="218" t="s">
        <v>46</v>
      </c>
      <c r="K17" s="366"/>
      <c r="L17" s="359" t="s">
        <v>95</v>
      </c>
      <c r="M17" s="360"/>
      <c r="N17" s="361"/>
      <c r="O17" s="355" t="s">
        <v>230</v>
      </c>
      <c r="P17" s="352" t="s">
        <v>270</v>
      </c>
      <c r="Q17" s="354" t="s">
        <v>96</v>
      </c>
      <c r="R17" s="359" t="s">
        <v>97</v>
      </c>
      <c r="S17" s="360"/>
      <c r="T17" s="361"/>
      <c r="U17" s="379"/>
      <c r="V17" s="218" t="s">
        <v>46</v>
      </c>
      <c r="W17" s="380"/>
      <c r="X17" s="359" t="s">
        <v>98</v>
      </c>
      <c r="Y17" s="360"/>
      <c r="Z17" s="361"/>
      <c r="AA17" s="355" t="s">
        <v>231</v>
      </c>
      <c r="AB17" s="352" t="s">
        <v>280</v>
      </c>
      <c r="AC17" s="354" t="s">
        <v>99</v>
      </c>
      <c r="AD17" s="359" t="s">
        <v>100</v>
      </c>
      <c r="AE17" s="360"/>
      <c r="AF17" s="361"/>
      <c r="AG17" s="214"/>
      <c r="AH17" s="218" t="s">
        <v>46</v>
      </c>
      <c r="AI17" s="220"/>
      <c r="AJ17" s="359" t="s">
        <v>101</v>
      </c>
      <c r="AK17" s="360"/>
      <c r="AL17" s="361"/>
      <c r="AM17" s="355" t="s">
        <v>232</v>
      </c>
      <c r="AN17" s="352" t="s">
        <v>282</v>
      </c>
      <c r="AO17" s="354" t="s">
        <v>102</v>
      </c>
      <c r="AP17" s="359" t="s">
        <v>103</v>
      </c>
      <c r="AQ17" s="360"/>
      <c r="AR17" s="361"/>
      <c r="AS17" s="214"/>
      <c r="AT17" s="218" t="s">
        <v>46</v>
      </c>
      <c r="AU17" s="220"/>
      <c r="AV17" s="359" t="s">
        <v>104</v>
      </c>
      <c r="AW17" s="360"/>
      <c r="AX17" s="361"/>
      <c r="AY17" s="355" t="s">
        <v>233</v>
      </c>
      <c r="AZ17" s="352" t="s">
        <v>285</v>
      </c>
    </row>
    <row r="18" spans="1:52" s="42" customFormat="1" ht="21" customHeight="1">
      <c r="A18" s="274"/>
      <c r="B18" s="229" t="e">
        <f>#REF!+TIME(0,#REF!,0)</f>
        <v>#REF!</v>
      </c>
      <c r="C18" s="233"/>
      <c r="D18" s="381" t="e">
        <f>B18+TIME(0,#REF!,0)</f>
        <v>#REF!</v>
      </c>
      <c r="E18" s="239"/>
      <c r="F18" s="224"/>
      <c r="G18" s="349"/>
      <c r="H18" s="350"/>
      <c r="I18" s="215"/>
      <c r="J18" s="219"/>
      <c r="K18" s="221"/>
      <c r="L18" s="224"/>
      <c r="M18" s="349"/>
      <c r="N18" s="350"/>
      <c r="O18" s="356"/>
      <c r="P18" s="353"/>
      <c r="Q18" s="239"/>
      <c r="R18" s="224"/>
      <c r="S18" s="349"/>
      <c r="T18" s="350"/>
      <c r="U18" s="215"/>
      <c r="V18" s="219"/>
      <c r="W18" s="221"/>
      <c r="X18" s="224"/>
      <c r="Y18" s="349"/>
      <c r="Z18" s="350"/>
      <c r="AA18" s="356"/>
      <c r="AB18" s="353"/>
      <c r="AC18" s="239"/>
      <c r="AD18" s="224"/>
      <c r="AE18" s="349"/>
      <c r="AF18" s="350"/>
      <c r="AG18" s="215"/>
      <c r="AH18" s="219"/>
      <c r="AI18" s="221"/>
      <c r="AJ18" s="224"/>
      <c r="AK18" s="349"/>
      <c r="AL18" s="350"/>
      <c r="AM18" s="356"/>
      <c r="AN18" s="353"/>
      <c r="AO18" s="239"/>
      <c r="AP18" s="224"/>
      <c r="AQ18" s="349"/>
      <c r="AR18" s="350"/>
      <c r="AS18" s="215"/>
      <c r="AT18" s="219"/>
      <c r="AU18" s="221"/>
      <c r="AV18" s="224"/>
      <c r="AW18" s="349"/>
      <c r="AX18" s="350"/>
      <c r="AY18" s="356"/>
      <c r="AZ18" s="353"/>
    </row>
    <row r="19" spans="1:52" s="42" customFormat="1" ht="21" customHeight="1">
      <c r="A19" s="376" t="s">
        <v>55</v>
      </c>
      <c r="B19" s="228">
        <v>0.5833333333333334</v>
      </c>
      <c r="C19" s="232" t="s">
        <v>44</v>
      </c>
      <c r="D19" s="364">
        <f>B19+TIME(0,$B$3,0)</f>
        <v>0.607638888888889</v>
      </c>
      <c r="E19" s="373" t="s">
        <v>295</v>
      </c>
      <c r="F19" s="359" t="s">
        <v>105</v>
      </c>
      <c r="G19" s="360"/>
      <c r="H19" s="361"/>
      <c r="I19" s="214"/>
      <c r="J19" s="218" t="s">
        <v>46</v>
      </c>
      <c r="K19" s="220"/>
      <c r="L19" s="359" t="s">
        <v>106</v>
      </c>
      <c r="M19" s="360"/>
      <c r="N19" s="361"/>
      <c r="O19" s="355" t="s">
        <v>234</v>
      </c>
      <c r="P19" s="352" t="s">
        <v>271</v>
      </c>
      <c r="Q19" s="373" t="s">
        <v>296</v>
      </c>
      <c r="R19" s="359" t="s">
        <v>109</v>
      </c>
      <c r="S19" s="360"/>
      <c r="T19" s="361"/>
      <c r="U19" s="214"/>
      <c r="V19" s="218" t="s">
        <v>46</v>
      </c>
      <c r="W19" s="220"/>
      <c r="X19" s="372" t="s">
        <v>334</v>
      </c>
      <c r="Y19" s="360"/>
      <c r="Z19" s="361"/>
      <c r="AA19" s="355" t="s">
        <v>235</v>
      </c>
      <c r="AB19" s="352" t="s">
        <v>281</v>
      </c>
      <c r="AC19" s="373" t="s">
        <v>297</v>
      </c>
      <c r="AD19" s="372" t="s">
        <v>335</v>
      </c>
      <c r="AE19" s="360"/>
      <c r="AF19" s="361"/>
      <c r="AG19" s="214"/>
      <c r="AH19" s="218" t="s">
        <v>46</v>
      </c>
      <c r="AI19" s="220"/>
      <c r="AJ19" s="372" t="s">
        <v>336</v>
      </c>
      <c r="AK19" s="360"/>
      <c r="AL19" s="361"/>
      <c r="AM19" s="355" t="s">
        <v>236</v>
      </c>
      <c r="AN19" s="352" t="s">
        <v>283</v>
      </c>
      <c r="AO19" s="373" t="s">
        <v>298</v>
      </c>
      <c r="AP19" s="359" t="s">
        <v>111</v>
      </c>
      <c r="AQ19" s="360"/>
      <c r="AR19" s="361"/>
      <c r="AS19" s="214"/>
      <c r="AT19" s="218" t="s">
        <v>46</v>
      </c>
      <c r="AU19" s="220"/>
      <c r="AV19" s="359" t="s">
        <v>112</v>
      </c>
      <c r="AW19" s="360"/>
      <c r="AX19" s="361"/>
      <c r="AY19" s="355" t="s">
        <v>237</v>
      </c>
      <c r="AZ19" s="352" t="s">
        <v>286</v>
      </c>
    </row>
    <row r="20" spans="1:52" s="42" customFormat="1" ht="21" customHeight="1">
      <c r="A20" s="274"/>
      <c r="B20" s="229" t="e">
        <f>#REF!+TIME(0,#REF!,0)</f>
        <v>#REF!</v>
      </c>
      <c r="C20" s="233"/>
      <c r="D20" s="381" t="e">
        <f>B20+TIME(0,#REF!,0)</f>
        <v>#REF!</v>
      </c>
      <c r="E20" s="374"/>
      <c r="F20" s="224"/>
      <c r="G20" s="349"/>
      <c r="H20" s="350"/>
      <c r="I20" s="215"/>
      <c r="J20" s="219"/>
      <c r="K20" s="221"/>
      <c r="L20" s="224"/>
      <c r="M20" s="349"/>
      <c r="N20" s="350"/>
      <c r="O20" s="356"/>
      <c r="P20" s="353"/>
      <c r="Q20" s="374"/>
      <c r="R20" s="224"/>
      <c r="S20" s="349"/>
      <c r="T20" s="350"/>
      <c r="U20" s="215"/>
      <c r="V20" s="219"/>
      <c r="W20" s="221"/>
      <c r="X20" s="224"/>
      <c r="Y20" s="349"/>
      <c r="Z20" s="350"/>
      <c r="AA20" s="356"/>
      <c r="AB20" s="353"/>
      <c r="AC20" s="374"/>
      <c r="AD20" s="224"/>
      <c r="AE20" s="349"/>
      <c r="AF20" s="350"/>
      <c r="AG20" s="215"/>
      <c r="AH20" s="219"/>
      <c r="AI20" s="221"/>
      <c r="AJ20" s="224"/>
      <c r="AK20" s="349"/>
      <c r="AL20" s="350"/>
      <c r="AM20" s="356"/>
      <c r="AN20" s="353"/>
      <c r="AO20" s="374"/>
      <c r="AP20" s="224"/>
      <c r="AQ20" s="349"/>
      <c r="AR20" s="350"/>
      <c r="AS20" s="215"/>
      <c r="AT20" s="219"/>
      <c r="AU20" s="221"/>
      <c r="AV20" s="224"/>
      <c r="AW20" s="349"/>
      <c r="AX20" s="350"/>
      <c r="AY20" s="356"/>
      <c r="AZ20" s="353"/>
    </row>
    <row r="21" spans="1:52" s="42" customFormat="1" ht="21" customHeight="1">
      <c r="A21" s="376" t="s">
        <v>56</v>
      </c>
      <c r="B21" s="228">
        <f>D19+TIME(0,$D$2,0)</f>
        <v>0.6145833333333334</v>
      </c>
      <c r="C21" s="232" t="s">
        <v>44</v>
      </c>
      <c r="D21" s="364">
        <f>B21+TIME(0,$B$2,0)</f>
        <v>0.638888888888889</v>
      </c>
      <c r="E21" s="354" t="s">
        <v>272</v>
      </c>
      <c r="F21" s="359" t="s">
        <v>113</v>
      </c>
      <c r="G21" s="360"/>
      <c r="H21" s="361"/>
      <c r="I21" s="214"/>
      <c r="J21" s="218" t="s">
        <v>46</v>
      </c>
      <c r="K21" s="220"/>
      <c r="L21" s="359" t="s">
        <v>114</v>
      </c>
      <c r="M21" s="360"/>
      <c r="N21" s="361"/>
      <c r="O21" s="362" t="s">
        <v>265</v>
      </c>
      <c r="P21" s="347" t="s">
        <v>265</v>
      </c>
      <c r="Q21" s="354" t="s">
        <v>273</v>
      </c>
      <c r="R21" s="359" t="s">
        <v>117</v>
      </c>
      <c r="S21" s="360"/>
      <c r="T21" s="361"/>
      <c r="U21" s="214"/>
      <c r="V21" s="218" t="s">
        <v>46</v>
      </c>
      <c r="W21" s="220"/>
      <c r="X21" s="359" t="s">
        <v>118</v>
      </c>
      <c r="Y21" s="360"/>
      <c r="Z21" s="361"/>
      <c r="AA21" s="362" t="s">
        <v>265</v>
      </c>
      <c r="AB21" s="347" t="s">
        <v>265</v>
      </c>
      <c r="AC21" s="354" t="s">
        <v>274</v>
      </c>
      <c r="AD21" s="372" t="s">
        <v>337</v>
      </c>
      <c r="AE21" s="360"/>
      <c r="AF21" s="361"/>
      <c r="AG21" s="214"/>
      <c r="AH21" s="218" t="s">
        <v>46</v>
      </c>
      <c r="AI21" s="220"/>
      <c r="AJ21" s="372" t="s">
        <v>338</v>
      </c>
      <c r="AK21" s="360"/>
      <c r="AL21" s="361"/>
      <c r="AM21" s="355" t="s">
        <v>239</v>
      </c>
      <c r="AN21" s="352" t="s">
        <v>284</v>
      </c>
      <c r="AO21" s="354" t="s">
        <v>275</v>
      </c>
      <c r="AP21" s="359" t="s">
        <v>119</v>
      </c>
      <c r="AQ21" s="360"/>
      <c r="AR21" s="361"/>
      <c r="AS21" s="214"/>
      <c r="AT21" s="218" t="s">
        <v>46</v>
      </c>
      <c r="AU21" s="380"/>
      <c r="AV21" s="359" t="s">
        <v>120</v>
      </c>
      <c r="AW21" s="360"/>
      <c r="AX21" s="361"/>
      <c r="AY21" s="355" t="s">
        <v>238</v>
      </c>
      <c r="AZ21" s="352" t="s">
        <v>287</v>
      </c>
    </row>
    <row r="22" spans="1:52" s="42" customFormat="1" ht="21" customHeight="1" thickBot="1">
      <c r="A22" s="274"/>
      <c r="B22" s="304" t="e">
        <f>#REF!+TIME(0,#REF!,0)</f>
        <v>#REF!</v>
      </c>
      <c r="C22" s="264"/>
      <c r="D22" s="388" t="e">
        <f>B22+TIME(0,#REF!,0)</f>
        <v>#REF!</v>
      </c>
      <c r="E22" s="375"/>
      <c r="F22" s="284"/>
      <c r="G22" s="377"/>
      <c r="H22" s="378"/>
      <c r="I22" s="285"/>
      <c r="J22" s="289"/>
      <c r="K22" s="273"/>
      <c r="L22" s="284"/>
      <c r="M22" s="377"/>
      <c r="N22" s="378"/>
      <c r="O22" s="371"/>
      <c r="P22" s="387"/>
      <c r="Q22" s="375"/>
      <c r="R22" s="284"/>
      <c r="S22" s="377"/>
      <c r="T22" s="378"/>
      <c r="U22" s="285"/>
      <c r="V22" s="289"/>
      <c r="W22" s="273"/>
      <c r="X22" s="284"/>
      <c r="Y22" s="377"/>
      <c r="Z22" s="378"/>
      <c r="AA22" s="371"/>
      <c r="AB22" s="387"/>
      <c r="AC22" s="375"/>
      <c r="AD22" s="284"/>
      <c r="AE22" s="377"/>
      <c r="AF22" s="378"/>
      <c r="AG22" s="285"/>
      <c r="AH22" s="289"/>
      <c r="AI22" s="273"/>
      <c r="AJ22" s="284"/>
      <c r="AK22" s="377"/>
      <c r="AL22" s="378"/>
      <c r="AM22" s="382"/>
      <c r="AN22" s="383"/>
      <c r="AO22" s="375"/>
      <c r="AP22" s="284"/>
      <c r="AQ22" s="377"/>
      <c r="AR22" s="378"/>
      <c r="AS22" s="285"/>
      <c r="AT22" s="289"/>
      <c r="AU22" s="273"/>
      <c r="AV22" s="284"/>
      <c r="AW22" s="377"/>
      <c r="AX22" s="378"/>
      <c r="AY22" s="382"/>
      <c r="AZ22" s="383"/>
    </row>
    <row r="23" spans="1:52" ht="21" customHeight="1" thickBot="1">
      <c r="A23" s="94"/>
      <c r="B23" s="56" t="s">
        <v>202</v>
      </c>
      <c r="C23" s="57"/>
      <c r="D23" s="57"/>
      <c r="E23" s="384" t="s">
        <v>361</v>
      </c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  <c r="Q23" s="58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9"/>
      <c r="AC23" s="58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9"/>
      <c r="AO23" s="58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</row>
    <row r="24" ht="21" customHeight="1"/>
    <row r="25" ht="21" customHeight="1"/>
  </sheetData>
  <sheetProtection/>
  <mergeCells count="369">
    <mergeCell ref="A21:A22"/>
    <mergeCell ref="K19:K20"/>
    <mergeCell ref="L20:N20"/>
    <mergeCell ref="F21:H21"/>
    <mergeCell ref="A17:A18"/>
    <mergeCell ref="AV21:AX21"/>
    <mergeCell ref="AI21:AI22"/>
    <mergeCell ref="AD21:AF21"/>
    <mergeCell ref="AD22:AF22"/>
    <mergeCell ref="U21:U22"/>
    <mergeCell ref="C21:C22"/>
    <mergeCell ref="L19:N19"/>
    <mergeCell ref="D21:D22"/>
    <mergeCell ref="AP22:AR22"/>
    <mergeCell ref="X22:Z22"/>
    <mergeCell ref="AH21:AH22"/>
    <mergeCell ref="AJ21:AL21"/>
    <mergeCell ref="A19:A20"/>
    <mergeCell ref="F22:H22"/>
    <mergeCell ref="E21:E22"/>
    <mergeCell ref="AC17:AC18"/>
    <mergeCell ref="E17:E18"/>
    <mergeCell ref="I17:I18"/>
    <mergeCell ref="Q17:Q18"/>
    <mergeCell ref="F17:H17"/>
    <mergeCell ref="B17:B18"/>
    <mergeCell ref="W21:W22"/>
    <mergeCell ref="D13:D14"/>
    <mergeCell ref="V9:V10"/>
    <mergeCell ref="AV11:AX11"/>
    <mergeCell ref="X13:Z13"/>
    <mergeCell ref="AJ11:AL11"/>
    <mergeCell ref="AJ12:AL12"/>
    <mergeCell ref="AG11:AG12"/>
    <mergeCell ref="AI11:AI12"/>
    <mergeCell ref="AV12:AX12"/>
    <mergeCell ref="A11:A12"/>
    <mergeCell ref="AU19:AU20"/>
    <mergeCell ref="AG21:AG22"/>
    <mergeCell ref="U19:U20"/>
    <mergeCell ref="V19:V20"/>
    <mergeCell ref="V17:V18"/>
    <mergeCell ref="W17:W18"/>
    <mergeCell ref="D15:D16"/>
    <mergeCell ref="AP13:AR13"/>
    <mergeCell ref="AC15:AC16"/>
    <mergeCell ref="AT19:AT20"/>
    <mergeCell ref="X18:Z18"/>
    <mergeCell ref="AG19:AG20"/>
    <mergeCell ref="AJ18:AL18"/>
    <mergeCell ref="AD18:AF18"/>
    <mergeCell ref="AI17:AI18"/>
    <mergeCell ref="AG17:AG18"/>
    <mergeCell ref="AO15:AO16"/>
    <mergeCell ref="AP15:AR15"/>
    <mergeCell ref="Q21:Q22"/>
    <mergeCell ref="AV22:AX22"/>
    <mergeCell ref="AJ20:AL20"/>
    <mergeCell ref="P21:P22"/>
    <mergeCell ref="AS21:AS22"/>
    <mergeCell ref="J19:J20"/>
    <mergeCell ref="R21:T21"/>
    <mergeCell ref="AV19:AX19"/>
    <mergeCell ref="W19:W20"/>
    <mergeCell ref="B21:B22"/>
    <mergeCell ref="F20:H20"/>
    <mergeCell ref="R20:T20"/>
    <mergeCell ref="X20:Z20"/>
    <mergeCell ref="AD20:AF20"/>
    <mergeCell ref="R19:T19"/>
    <mergeCell ref="V21:V22"/>
    <mergeCell ref="R22:T22"/>
    <mergeCell ref="K21:K22"/>
    <mergeCell ref="I19:I20"/>
    <mergeCell ref="AV18:AX18"/>
    <mergeCell ref="AV16:AX16"/>
    <mergeCell ref="AP16:AR16"/>
    <mergeCell ref="AJ16:AL16"/>
    <mergeCell ref="AN19:AN20"/>
    <mergeCell ref="AJ17:AL17"/>
    <mergeCell ref="AS15:AS16"/>
    <mergeCell ref="AD16:AF16"/>
    <mergeCell ref="AJ14:AL14"/>
    <mergeCell ref="AB19:AB20"/>
    <mergeCell ref="F18:H18"/>
    <mergeCell ref="AU21:AU22"/>
    <mergeCell ref="AH19:AH20"/>
    <mergeCell ref="AB17:AB18"/>
    <mergeCell ref="AO21:AO22"/>
    <mergeCell ref="AN21:AN22"/>
    <mergeCell ref="J21:J22"/>
    <mergeCell ref="L18:N18"/>
    <mergeCell ref="AO19:AO20"/>
    <mergeCell ref="AP19:AR19"/>
    <mergeCell ref="R18:T18"/>
    <mergeCell ref="AI19:AI20"/>
    <mergeCell ref="AP18:AR18"/>
    <mergeCell ref="C11:C12"/>
    <mergeCell ref="B13:B14"/>
    <mergeCell ref="U11:U12"/>
    <mergeCell ref="F9:H9"/>
    <mergeCell ref="W9:W10"/>
    <mergeCell ref="A1:AZ1"/>
    <mergeCell ref="AJ9:AL9"/>
    <mergeCell ref="E11:E12"/>
    <mergeCell ref="AV9:AX9"/>
    <mergeCell ref="A9:A10"/>
    <mergeCell ref="X7:Z7"/>
    <mergeCell ref="J9:J10"/>
    <mergeCell ref="K9:K10"/>
    <mergeCell ref="I9:I10"/>
    <mergeCell ref="E9:E10"/>
    <mergeCell ref="L9:N9"/>
    <mergeCell ref="C13:C14"/>
    <mergeCell ref="X10:Z10"/>
    <mergeCell ref="D11:D12"/>
    <mergeCell ref="AP9:AR9"/>
    <mergeCell ref="AS9:AS10"/>
    <mergeCell ref="F12:H12"/>
    <mergeCell ref="X9:Z9"/>
    <mergeCell ref="F11:H11"/>
    <mergeCell ref="L12:N12"/>
    <mergeCell ref="R11:T11"/>
    <mergeCell ref="Q7:Q8"/>
    <mergeCell ref="R7:T7"/>
    <mergeCell ref="V7:V8"/>
    <mergeCell ref="U7:U8"/>
    <mergeCell ref="W7:W8"/>
    <mergeCell ref="R9:T9"/>
    <mergeCell ref="AG7:AG8"/>
    <mergeCell ref="AM7:AM8"/>
    <mergeCell ref="AO7:AO8"/>
    <mergeCell ref="AP7:AR7"/>
    <mergeCell ref="Q9:Q10"/>
    <mergeCell ref="C9:C10"/>
    <mergeCell ref="AP10:AR10"/>
    <mergeCell ref="X8:Z8"/>
    <mergeCell ref="E7:E8"/>
    <mergeCell ref="AC9:AC10"/>
    <mergeCell ref="AS7:AS8"/>
    <mergeCell ref="AT7:AT8"/>
    <mergeCell ref="AU7:AU8"/>
    <mergeCell ref="AI7:AI8"/>
    <mergeCell ref="D9:D10"/>
    <mergeCell ref="R17:T17"/>
    <mergeCell ref="AH7:AH8"/>
    <mergeCell ref="AJ8:AL8"/>
    <mergeCell ref="AS17:AS18"/>
    <mergeCell ref="AA17:AA18"/>
    <mergeCell ref="C15:C16"/>
    <mergeCell ref="AB15:AB16"/>
    <mergeCell ref="F8:H8"/>
    <mergeCell ref="AC7:AC8"/>
    <mergeCell ref="AS11:AS12"/>
    <mergeCell ref="L8:N8"/>
    <mergeCell ref="AI13:AI14"/>
    <mergeCell ref="AD11:AF11"/>
    <mergeCell ref="AH11:AH12"/>
    <mergeCell ref="AB7:AB8"/>
    <mergeCell ref="AZ7:AZ8"/>
    <mergeCell ref="K13:K14"/>
    <mergeCell ref="AJ7:AL7"/>
    <mergeCell ref="AP11:AR11"/>
    <mergeCell ref="AV8:AX8"/>
    <mergeCell ref="O7:O8"/>
    <mergeCell ref="AO11:AO12"/>
    <mergeCell ref="AD7:AF7"/>
    <mergeCell ref="AA7:AA8"/>
    <mergeCell ref="P7:P8"/>
    <mergeCell ref="AZ15:AZ16"/>
    <mergeCell ref="I21:I22"/>
    <mergeCell ref="AP21:AR21"/>
    <mergeCell ref="E19:E20"/>
    <mergeCell ref="F19:H19"/>
    <mergeCell ref="B19:B20"/>
    <mergeCell ref="C19:C20"/>
    <mergeCell ref="P15:P16"/>
    <mergeCell ref="AA15:AA16"/>
    <mergeCell ref="AA19:AA20"/>
    <mergeCell ref="E23:P23"/>
    <mergeCell ref="AB21:AB22"/>
    <mergeCell ref="AV17:AX17"/>
    <mergeCell ref="AN17:AN18"/>
    <mergeCell ref="AD19:AF19"/>
    <mergeCell ref="P19:P20"/>
    <mergeCell ref="AO17:AO18"/>
    <mergeCell ref="O19:O20"/>
    <mergeCell ref="O21:O22"/>
    <mergeCell ref="AM17:AM18"/>
    <mergeCell ref="P17:P18"/>
    <mergeCell ref="AM19:AM20"/>
    <mergeCell ref="AN15:AN16"/>
    <mergeCell ref="AJ22:AL22"/>
    <mergeCell ref="AY17:AY18"/>
    <mergeCell ref="AZ19:AZ20"/>
    <mergeCell ref="AY21:AY22"/>
    <mergeCell ref="AY19:AY20"/>
    <mergeCell ref="AP17:AR17"/>
    <mergeCell ref="AZ21:AZ22"/>
    <mergeCell ref="AY15:AY16"/>
    <mergeCell ref="AZ17:AZ18"/>
    <mergeCell ref="AM21:AM22"/>
    <mergeCell ref="AC19:AC20"/>
    <mergeCell ref="AD17:AF17"/>
    <mergeCell ref="D17:D18"/>
    <mergeCell ref="AG15:AG16"/>
    <mergeCell ref="AH15:AH16"/>
    <mergeCell ref="AI15:AI16"/>
    <mergeCell ref="AJ15:AL15"/>
    <mergeCell ref="P9:P10"/>
    <mergeCell ref="AD14:AF14"/>
    <mergeCell ref="A13:A14"/>
    <mergeCell ref="V11:V12"/>
    <mergeCell ref="R10:T10"/>
    <mergeCell ref="AI9:AI10"/>
    <mergeCell ref="U13:U14"/>
    <mergeCell ref="B9:B10"/>
    <mergeCell ref="B11:B12"/>
    <mergeCell ref="U9:U10"/>
    <mergeCell ref="AB9:AB10"/>
    <mergeCell ref="AZ9:AZ10"/>
    <mergeCell ref="AY9:AY10"/>
    <mergeCell ref="AP14:AR14"/>
    <mergeCell ref="AV13:AX13"/>
    <mergeCell ref="AY13:AY14"/>
    <mergeCell ref="AH9:AH10"/>
    <mergeCell ref="AM11:AM12"/>
    <mergeCell ref="AM9:AM10"/>
    <mergeCell ref="AV14:AX14"/>
    <mergeCell ref="D19:D20"/>
    <mergeCell ref="X17:Z17"/>
    <mergeCell ref="K15:K16"/>
    <mergeCell ref="I15:I16"/>
    <mergeCell ref="J15:J16"/>
    <mergeCell ref="AB13:AB14"/>
    <mergeCell ref="AA13:AA14"/>
    <mergeCell ref="R16:T16"/>
    <mergeCell ref="J17:J18"/>
    <mergeCell ref="F16:H16"/>
    <mergeCell ref="O17:O18"/>
    <mergeCell ref="U17:U18"/>
    <mergeCell ref="X16:Z16"/>
    <mergeCell ref="AT15:AT16"/>
    <mergeCell ref="AU15:AU16"/>
    <mergeCell ref="AP20:AR20"/>
    <mergeCell ref="Q15:Q16"/>
    <mergeCell ref="O15:O16"/>
    <mergeCell ref="AU17:AU18"/>
    <mergeCell ref="AM15:AM16"/>
    <mergeCell ref="E15:E16"/>
    <mergeCell ref="AN13:AN14"/>
    <mergeCell ref="W15:W16"/>
    <mergeCell ref="F15:H15"/>
    <mergeCell ref="L14:N14"/>
    <mergeCell ref="R14:T14"/>
    <mergeCell ref="X14:Z14"/>
    <mergeCell ref="F14:H14"/>
    <mergeCell ref="R13:T13"/>
    <mergeCell ref="V13:V14"/>
    <mergeCell ref="A15:A16"/>
    <mergeCell ref="P13:P14"/>
    <mergeCell ref="AT21:AT22"/>
    <mergeCell ref="X21:Z21"/>
    <mergeCell ref="L21:N21"/>
    <mergeCell ref="L22:N22"/>
    <mergeCell ref="AH17:AH18"/>
    <mergeCell ref="C17:C18"/>
    <mergeCell ref="K17:K18"/>
    <mergeCell ref="AD15:AF15"/>
    <mergeCell ref="L17:N17"/>
    <mergeCell ref="AV15:AX15"/>
    <mergeCell ref="AA21:AA22"/>
    <mergeCell ref="AS19:AS20"/>
    <mergeCell ref="AJ19:AL19"/>
    <mergeCell ref="X19:Z19"/>
    <mergeCell ref="Q19:Q20"/>
    <mergeCell ref="AC21:AC22"/>
    <mergeCell ref="AT17:AT18"/>
    <mergeCell ref="AV20:AX20"/>
    <mergeCell ref="V15:V16"/>
    <mergeCell ref="R15:T15"/>
    <mergeCell ref="I13:I14"/>
    <mergeCell ref="O11:O12"/>
    <mergeCell ref="X12:Z12"/>
    <mergeCell ref="I11:I12"/>
    <mergeCell ref="R12:T12"/>
    <mergeCell ref="L11:N11"/>
    <mergeCell ref="L15:N15"/>
    <mergeCell ref="L16:N16"/>
    <mergeCell ref="AD12:AF12"/>
    <mergeCell ref="F7:H7"/>
    <mergeCell ref="AC11:AC12"/>
    <mergeCell ref="K11:K12"/>
    <mergeCell ref="I7:I8"/>
    <mergeCell ref="AZ13:AZ14"/>
    <mergeCell ref="AU13:AU14"/>
    <mergeCell ref="AT13:AT14"/>
    <mergeCell ref="AP12:AR12"/>
    <mergeCell ref="O9:O10"/>
    <mergeCell ref="AV10:AX10"/>
    <mergeCell ref="AP8:AR8"/>
    <mergeCell ref="L10:N10"/>
    <mergeCell ref="X11:Z11"/>
    <mergeCell ref="J7:J8"/>
    <mergeCell ref="AA5:AB5"/>
    <mergeCell ref="K7:K8"/>
    <mergeCell ref="O5:P5"/>
    <mergeCell ref="L7:N7"/>
    <mergeCell ref="AC5:AL6"/>
    <mergeCell ref="B4:D6"/>
    <mergeCell ref="A7:A8"/>
    <mergeCell ref="L13:N13"/>
    <mergeCell ref="AU11:AU12"/>
    <mergeCell ref="W13:W14"/>
    <mergeCell ref="AO13:AO14"/>
    <mergeCell ref="F13:H13"/>
    <mergeCell ref="Q5:Z6"/>
    <mergeCell ref="E5:N6"/>
    <mergeCell ref="AD8:AF8"/>
    <mergeCell ref="G3:L3"/>
    <mergeCell ref="AJ13:AL13"/>
    <mergeCell ref="J11:J12"/>
    <mergeCell ref="AV7:AX7"/>
    <mergeCell ref="Q11:Q12"/>
    <mergeCell ref="F10:H10"/>
    <mergeCell ref="AC4:AN4"/>
    <mergeCell ref="AC13:AC14"/>
    <mergeCell ref="AT9:AT10"/>
    <mergeCell ref="AM5:AN5"/>
    <mergeCell ref="A4:A6"/>
    <mergeCell ref="AO4:AZ4"/>
    <mergeCell ref="D7:D8"/>
    <mergeCell ref="B7:B8"/>
    <mergeCell ref="E4:P4"/>
    <mergeCell ref="C7:C8"/>
    <mergeCell ref="R8:T8"/>
    <mergeCell ref="AY5:AZ5"/>
    <mergeCell ref="Q4:AB4"/>
    <mergeCell ref="AO5:AX6"/>
    <mergeCell ref="AN7:AN8"/>
    <mergeCell ref="B15:B16"/>
    <mergeCell ref="X15:Z15"/>
    <mergeCell ref="J13:J14"/>
    <mergeCell ref="AG13:AG14"/>
    <mergeCell ref="U15:U16"/>
    <mergeCell ref="O13:O14"/>
    <mergeCell ref="W11:W12"/>
    <mergeCell ref="E13:E14"/>
    <mergeCell ref="AB11:AB12"/>
    <mergeCell ref="P11:P12"/>
    <mergeCell ref="Q13:Q14"/>
    <mergeCell ref="AD10:AF10"/>
    <mergeCell ref="AA9:AA10"/>
    <mergeCell ref="AG9:AG10"/>
    <mergeCell ref="AY7:AY8"/>
    <mergeCell ref="AD13:AF13"/>
    <mergeCell ref="AA11:AA12"/>
    <mergeCell ref="AD9:AF9"/>
    <mergeCell ref="AY11:AY12"/>
    <mergeCell ref="AH13:AH14"/>
    <mergeCell ref="AN11:AN12"/>
    <mergeCell ref="AJ10:AL10"/>
    <mergeCell ref="AO9:AO10"/>
    <mergeCell ref="AU9:AU10"/>
    <mergeCell ref="AZ11:AZ12"/>
    <mergeCell ref="AN9:AN10"/>
    <mergeCell ref="AT11:AT12"/>
    <mergeCell ref="AM13:AM14"/>
    <mergeCell ref="AS13:AS14"/>
  </mergeCells>
  <printOptions horizontalCentered="1"/>
  <pageMargins left="0.5511811023622047" right="0.2362204724409449" top="0.984251968503937" bottom="0.2755905511811024" header="0.5118110236220472" footer="0.5118110236220472"/>
  <pageSetup fitToHeight="0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H31"/>
  <sheetViews>
    <sheetView showZeros="0" view="pageBreakPreview" zoomScaleNormal="90" zoomScaleSheetLayoutView="100" zoomScalePageLayoutView="0" workbookViewId="0" topLeftCell="A17">
      <selection activeCell="AJ21" sqref="AJ21:AL21"/>
    </sheetView>
  </sheetViews>
  <sheetFormatPr defaultColWidth="9.00390625" defaultRowHeight="13.5"/>
  <cols>
    <col min="1" max="1" width="4.125" style="52" customWidth="1"/>
    <col min="2" max="2" width="5.125" style="52" customWidth="1"/>
    <col min="3" max="3" width="2.00390625" style="52" customWidth="1"/>
    <col min="4" max="4" width="5.125" style="52" customWidth="1"/>
    <col min="5" max="5" width="2.625" style="53" customWidth="1"/>
    <col min="6" max="8" width="2.75390625" style="52" customWidth="1"/>
    <col min="9" max="11" width="2.375" style="52" customWidth="1"/>
    <col min="12" max="14" width="2.75390625" style="52" customWidth="1"/>
    <col min="15" max="16" width="5.00390625" style="52" customWidth="1"/>
    <col min="17" max="17" width="2.625" style="52" customWidth="1"/>
    <col min="18" max="20" width="2.75390625" style="52" customWidth="1"/>
    <col min="21" max="23" width="2.375" style="52" customWidth="1"/>
    <col min="24" max="26" width="2.75390625" style="52" customWidth="1"/>
    <col min="27" max="28" width="5.00390625" style="52" customWidth="1"/>
    <col min="29" max="29" width="3.125" style="52" customWidth="1"/>
    <col min="30" max="32" width="2.75390625" style="52" customWidth="1"/>
    <col min="33" max="35" width="2.375" style="52" customWidth="1"/>
    <col min="36" max="38" width="2.75390625" style="52" customWidth="1"/>
    <col min="39" max="40" width="5.00390625" style="52" customWidth="1"/>
    <col min="41" max="41" width="3.125" style="52" customWidth="1"/>
    <col min="42" max="44" width="2.75390625" style="52" customWidth="1"/>
    <col min="45" max="47" width="2.375" style="52" customWidth="1"/>
    <col min="48" max="50" width="2.875" style="52" customWidth="1"/>
    <col min="51" max="52" width="5.00390625" style="52" customWidth="1"/>
    <col min="53" max="54" width="3.125" style="52" customWidth="1"/>
    <col min="55" max="56" width="4.875" style="52" customWidth="1"/>
    <col min="57" max="58" width="9.00390625" style="52" customWidth="1"/>
    <col min="59" max="59" width="2.875" style="52" customWidth="1"/>
    <col min="60" max="16384" width="9.00390625" style="52" customWidth="1"/>
  </cols>
  <sheetData>
    <row r="1" spans="1:52" ht="30.75" customHeight="1">
      <c r="A1" s="300" t="s">
        <v>349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2"/>
    </row>
    <row r="2" spans="2:5" s="42" customFormat="1" ht="24.75" customHeight="1">
      <c r="B2" s="43">
        <v>30</v>
      </c>
      <c r="C2" s="44"/>
      <c r="D2" s="42">
        <v>5</v>
      </c>
      <c r="E2" s="45"/>
    </row>
    <row r="3" spans="2:13" s="42" customFormat="1" ht="24.75" customHeight="1" thickBot="1">
      <c r="B3" s="43">
        <v>30</v>
      </c>
      <c r="C3" s="44"/>
      <c r="E3" s="45"/>
      <c r="H3" s="395" t="s">
        <v>350</v>
      </c>
      <c r="I3" s="395"/>
      <c r="J3" s="395"/>
      <c r="K3" s="395"/>
      <c r="L3" s="395"/>
      <c r="M3" s="395"/>
    </row>
    <row r="4" spans="1:52" s="42" customFormat="1" ht="18.75" customHeight="1" thickBot="1">
      <c r="A4" s="305" t="s">
        <v>36</v>
      </c>
      <c r="B4" s="292" t="s">
        <v>37</v>
      </c>
      <c r="C4" s="293"/>
      <c r="D4" s="294"/>
      <c r="E4" s="275" t="s">
        <v>38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5" t="s">
        <v>40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7"/>
      <c r="AC4" s="275" t="s">
        <v>41</v>
      </c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7"/>
      <c r="AO4" s="275" t="s">
        <v>42</v>
      </c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7"/>
    </row>
    <row r="5" spans="1:52" s="42" customFormat="1" ht="15.75" customHeight="1" thickBot="1">
      <c r="A5" s="306"/>
      <c r="B5" s="295"/>
      <c r="C5" s="258"/>
      <c r="D5" s="296"/>
      <c r="E5" s="265" t="s">
        <v>262</v>
      </c>
      <c r="F5" s="266"/>
      <c r="G5" s="266"/>
      <c r="H5" s="266"/>
      <c r="I5" s="266"/>
      <c r="J5" s="266"/>
      <c r="K5" s="266"/>
      <c r="L5" s="266"/>
      <c r="M5" s="266"/>
      <c r="N5" s="267"/>
      <c r="O5" s="278" t="s">
        <v>39</v>
      </c>
      <c r="P5" s="279"/>
      <c r="Q5" s="265" t="s">
        <v>262</v>
      </c>
      <c r="R5" s="266"/>
      <c r="S5" s="266"/>
      <c r="T5" s="266"/>
      <c r="U5" s="266"/>
      <c r="V5" s="266"/>
      <c r="W5" s="266"/>
      <c r="X5" s="266"/>
      <c r="Y5" s="266"/>
      <c r="Z5" s="267"/>
      <c r="AA5" s="278" t="s">
        <v>39</v>
      </c>
      <c r="AB5" s="279"/>
      <c r="AC5" s="265" t="s">
        <v>262</v>
      </c>
      <c r="AD5" s="266"/>
      <c r="AE5" s="266"/>
      <c r="AF5" s="266"/>
      <c r="AG5" s="266"/>
      <c r="AH5" s="266"/>
      <c r="AI5" s="266"/>
      <c r="AJ5" s="266"/>
      <c r="AK5" s="266"/>
      <c r="AL5" s="267"/>
      <c r="AM5" s="278" t="s">
        <v>39</v>
      </c>
      <c r="AN5" s="279"/>
      <c r="AO5" s="265" t="s">
        <v>262</v>
      </c>
      <c r="AP5" s="266"/>
      <c r="AQ5" s="266"/>
      <c r="AR5" s="266"/>
      <c r="AS5" s="266"/>
      <c r="AT5" s="266"/>
      <c r="AU5" s="266"/>
      <c r="AV5" s="266"/>
      <c r="AW5" s="266"/>
      <c r="AX5" s="267"/>
      <c r="AY5" s="278" t="s">
        <v>39</v>
      </c>
      <c r="AZ5" s="279"/>
    </row>
    <row r="6" spans="1:57" s="42" customFormat="1" ht="18" customHeight="1" thickBot="1">
      <c r="A6" s="307"/>
      <c r="B6" s="297"/>
      <c r="C6" s="289"/>
      <c r="D6" s="298"/>
      <c r="E6" s="268"/>
      <c r="F6" s="269"/>
      <c r="G6" s="269"/>
      <c r="H6" s="269"/>
      <c r="I6" s="269"/>
      <c r="J6" s="269"/>
      <c r="K6" s="269"/>
      <c r="L6" s="269"/>
      <c r="M6" s="269"/>
      <c r="N6" s="270"/>
      <c r="O6" s="92" t="s">
        <v>263</v>
      </c>
      <c r="P6" s="93" t="s">
        <v>264</v>
      </c>
      <c r="Q6" s="268"/>
      <c r="R6" s="269"/>
      <c r="S6" s="269"/>
      <c r="T6" s="269"/>
      <c r="U6" s="269"/>
      <c r="V6" s="269"/>
      <c r="W6" s="269"/>
      <c r="X6" s="269"/>
      <c r="Y6" s="269"/>
      <c r="Z6" s="270"/>
      <c r="AA6" s="92" t="s">
        <v>263</v>
      </c>
      <c r="AB6" s="93" t="s">
        <v>264</v>
      </c>
      <c r="AC6" s="268"/>
      <c r="AD6" s="269"/>
      <c r="AE6" s="269"/>
      <c r="AF6" s="269"/>
      <c r="AG6" s="269"/>
      <c r="AH6" s="269"/>
      <c r="AI6" s="269"/>
      <c r="AJ6" s="269"/>
      <c r="AK6" s="269"/>
      <c r="AL6" s="270"/>
      <c r="AM6" s="92" t="s">
        <v>263</v>
      </c>
      <c r="AN6" s="93" t="s">
        <v>264</v>
      </c>
      <c r="AO6" s="268"/>
      <c r="AP6" s="269"/>
      <c r="AQ6" s="269"/>
      <c r="AR6" s="269"/>
      <c r="AS6" s="269"/>
      <c r="AT6" s="269"/>
      <c r="AU6" s="269"/>
      <c r="AV6" s="269"/>
      <c r="AW6" s="269"/>
      <c r="AX6" s="270"/>
      <c r="AY6" s="92" t="s">
        <v>263</v>
      </c>
      <c r="AZ6" s="93" t="s">
        <v>264</v>
      </c>
      <c r="BD6" s="90"/>
      <c r="BE6" s="91" t="s">
        <v>199</v>
      </c>
    </row>
    <row r="7" spans="1:52" s="42" customFormat="1" ht="18" customHeight="1">
      <c r="A7" s="305" t="s">
        <v>43</v>
      </c>
      <c r="B7" s="228">
        <v>0.3541666666666667</v>
      </c>
      <c r="C7" s="232" t="s">
        <v>44</v>
      </c>
      <c r="D7" s="364">
        <f>B7+TIME(0,$B$3,0)</f>
        <v>0.375</v>
      </c>
      <c r="E7" s="373" t="s">
        <v>57</v>
      </c>
      <c r="F7" s="359" t="s">
        <v>58</v>
      </c>
      <c r="G7" s="360"/>
      <c r="H7" s="361"/>
      <c r="I7" s="214">
        <v>2</v>
      </c>
      <c r="J7" s="218" t="s">
        <v>46</v>
      </c>
      <c r="K7" s="366" t="s">
        <v>356</v>
      </c>
      <c r="L7" s="359" t="s">
        <v>59</v>
      </c>
      <c r="M7" s="360"/>
      <c r="N7" s="361"/>
      <c r="O7" s="357" t="str">
        <f>+L13</f>
        <v>B２位</v>
      </c>
      <c r="P7" s="363" t="str">
        <f>+F13</f>
        <v>C１位</v>
      </c>
      <c r="Q7" s="373" t="s">
        <v>60</v>
      </c>
      <c r="R7" s="359" t="s">
        <v>61</v>
      </c>
      <c r="S7" s="360"/>
      <c r="T7" s="361"/>
      <c r="U7" s="214">
        <v>3</v>
      </c>
      <c r="V7" s="218" t="s">
        <v>46</v>
      </c>
      <c r="W7" s="366" t="s">
        <v>356</v>
      </c>
      <c r="X7" s="359" t="s">
        <v>62</v>
      </c>
      <c r="Y7" s="360"/>
      <c r="Z7" s="361"/>
      <c r="AA7" s="357" t="str">
        <f>+X11</f>
        <v>C２位</v>
      </c>
      <c r="AB7" s="363" t="str">
        <f>+R13</f>
        <v>D１位</v>
      </c>
      <c r="AC7" s="312"/>
      <c r="AD7" s="359"/>
      <c r="AE7" s="360"/>
      <c r="AF7" s="361"/>
      <c r="AG7" s="214"/>
      <c r="AH7" s="218" t="s">
        <v>46</v>
      </c>
      <c r="AI7" s="220"/>
      <c r="AJ7" s="359"/>
      <c r="AK7" s="360"/>
      <c r="AL7" s="361"/>
      <c r="AM7" s="357"/>
      <c r="AN7" s="363"/>
      <c r="AO7" s="312"/>
      <c r="AP7" s="359"/>
      <c r="AQ7" s="360"/>
      <c r="AR7" s="361"/>
      <c r="AS7" s="214"/>
      <c r="AT7" s="218" t="s">
        <v>46</v>
      </c>
      <c r="AU7" s="220"/>
      <c r="AV7" s="359"/>
      <c r="AW7" s="360"/>
      <c r="AX7" s="361"/>
      <c r="AY7" s="357"/>
      <c r="AZ7" s="363"/>
    </row>
    <row r="8" spans="1:60" s="42" customFormat="1" ht="18" customHeight="1">
      <c r="A8" s="274"/>
      <c r="B8" s="229"/>
      <c r="C8" s="233"/>
      <c r="D8" s="365" t="e">
        <f>B8+TIME(0,#REF!,0)</f>
        <v>#REF!</v>
      </c>
      <c r="E8" s="374"/>
      <c r="F8" s="224" t="s">
        <v>333</v>
      </c>
      <c r="G8" s="349"/>
      <c r="H8" s="350"/>
      <c r="I8" s="215"/>
      <c r="J8" s="219"/>
      <c r="K8" s="221"/>
      <c r="L8" s="224" t="s">
        <v>259</v>
      </c>
      <c r="M8" s="349"/>
      <c r="N8" s="350"/>
      <c r="O8" s="358"/>
      <c r="P8" s="348"/>
      <c r="Q8" s="374"/>
      <c r="R8" s="224" t="s">
        <v>359</v>
      </c>
      <c r="S8" s="349"/>
      <c r="T8" s="350"/>
      <c r="U8" s="215"/>
      <c r="V8" s="219"/>
      <c r="W8" s="221"/>
      <c r="X8" s="224" t="s">
        <v>261</v>
      </c>
      <c r="Y8" s="349"/>
      <c r="Z8" s="350"/>
      <c r="AA8" s="358"/>
      <c r="AB8" s="348"/>
      <c r="AC8" s="351"/>
      <c r="AD8" s="224"/>
      <c r="AE8" s="349"/>
      <c r="AF8" s="350"/>
      <c r="AG8" s="215"/>
      <c r="AH8" s="219"/>
      <c r="AI8" s="221"/>
      <c r="AJ8" s="224"/>
      <c r="AK8" s="349"/>
      <c r="AL8" s="350"/>
      <c r="AM8" s="358"/>
      <c r="AN8" s="348"/>
      <c r="AO8" s="351"/>
      <c r="AP8" s="367"/>
      <c r="AQ8" s="368"/>
      <c r="AR8" s="369"/>
      <c r="AS8" s="215"/>
      <c r="AT8" s="219"/>
      <c r="AU8" s="221"/>
      <c r="AV8" s="367"/>
      <c r="AW8" s="368"/>
      <c r="AX8" s="369"/>
      <c r="AY8" s="358"/>
      <c r="AZ8" s="348"/>
      <c r="BE8" s="42" t="s">
        <v>241</v>
      </c>
      <c r="BH8" s="55" t="s">
        <v>245</v>
      </c>
    </row>
    <row r="9" spans="1:60" s="42" customFormat="1" ht="18" customHeight="1">
      <c r="A9" s="376" t="s">
        <v>47</v>
      </c>
      <c r="B9" s="234">
        <f>D7+TIME(0,$D$2,0)</f>
        <v>0.3784722222222222</v>
      </c>
      <c r="C9" s="232" t="s">
        <v>44</v>
      </c>
      <c r="D9" s="364">
        <f>B9+TIME(0,$B$3,0)</f>
        <v>0.3993055555555555</v>
      </c>
      <c r="E9" s="373" t="s">
        <v>63</v>
      </c>
      <c r="F9" s="359" t="s">
        <v>64</v>
      </c>
      <c r="G9" s="360"/>
      <c r="H9" s="361"/>
      <c r="I9" s="214">
        <v>1</v>
      </c>
      <c r="J9" s="218" t="s">
        <v>46</v>
      </c>
      <c r="K9" s="220">
        <v>1</v>
      </c>
      <c r="L9" s="359" t="s">
        <v>65</v>
      </c>
      <c r="M9" s="360"/>
      <c r="N9" s="361"/>
      <c r="O9" s="355" t="s">
        <v>222</v>
      </c>
      <c r="P9" s="352" t="s">
        <v>266</v>
      </c>
      <c r="Q9" s="373" t="s">
        <v>66</v>
      </c>
      <c r="R9" s="359" t="s">
        <v>67</v>
      </c>
      <c r="S9" s="360"/>
      <c r="T9" s="361"/>
      <c r="U9" s="370" t="s">
        <v>356</v>
      </c>
      <c r="V9" s="218" t="s">
        <v>46</v>
      </c>
      <c r="W9" s="220">
        <v>1</v>
      </c>
      <c r="X9" s="359" t="s">
        <v>68</v>
      </c>
      <c r="Y9" s="360"/>
      <c r="Z9" s="361"/>
      <c r="AA9" s="355" t="s">
        <v>223</v>
      </c>
      <c r="AB9" s="352" t="s">
        <v>276</v>
      </c>
      <c r="AC9" s="312"/>
      <c r="AD9" s="359"/>
      <c r="AE9" s="360"/>
      <c r="AF9" s="361"/>
      <c r="AG9" s="214"/>
      <c r="AH9" s="218" t="s">
        <v>46</v>
      </c>
      <c r="AI9" s="220"/>
      <c r="AJ9" s="359"/>
      <c r="AK9" s="360"/>
      <c r="AL9" s="361"/>
      <c r="AM9" s="362"/>
      <c r="AN9" s="347"/>
      <c r="AO9" s="312"/>
      <c r="AP9" s="359"/>
      <c r="AQ9" s="360"/>
      <c r="AR9" s="361"/>
      <c r="AS9" s="214"/>
      <c r="AT9" s="218" t="s">
        <v>46</v>
      </c>
      <c r="AU9" s="220"/>
      <c r="AV9" s="359"/>
      <c r="AW9" s="360"/>
      <c r="AX9" s="361"/>
      <c r="AY9" s="362"/>
      <c r="AZ9" s="347"/>
      <c r="BE9" s="42" t="s">
        <v>242</v>
      </c>
      <c r="BH9" s="55" t="s">
        <v>246</v>
      </c>
    </row>
    <row r="10" spans="1:60" s="42" customFormat="1" ht="18" customHeight="1">
      <c r="A10" s="274"/>
      <c r="B10" s="235" t="e">
        <f>#REF!+TIME(0,$B$4,0)</f>
        <v>#REF!</v>
      </c>
      <c r="C10" s="233"/>
      <c r="D10" s="365" t="e">
        <f>B10+TIME(0,#REF!,0)</f>
        <v>#REF!</v>
      </c>
      <c r="E10" s="374"/>
      <c r="F10" s="224" t="s">
        <v>258</v>
      </c>
      <c r="G10" s="349"/>
      <c r="H10" s="350"/>
      <c r="I10" s="215"/>
      <c r="J10" s="219"/>
      <c r="K10" s="221"/>
      <c r="L10" s="224" t="s">
        <v>326</v>
      </c>
      <c r="M10" s="349"/>
      <c r="N10" s="350"/>
      <c r="O10" s="356"/>
      <c r="P10" s="353"/>
      <c r="Q10" s="374"/>
      <c r="R10" s="224" t="s">
        <v>327</v>
      </c>
      <c r="S10" s="349"/>
      <c r="T10" s="350"/>
      <c r="U10" s="215"/>
      <c r="V10" s="219"/>
      <c r="W10" s="221"/>
      <c r="X10" s="224" t="s">
        <v>362</v>
      </c>
      <c r="Y10" s="349"/>
      <c r="Z10" s="350"/>
      <c r="AA10" s="356"/>
      <c r="AB10" s="353"/>
      <c r="AC10" s="351"/>
      <c r="AD10" s="224"/>
      <c r="AE10" s="349"/>
      <c r="AF10" s="350"/>
      <c r="AG10" s="215"/>
      <c r="AH10" s="219"/>
      <c r="AI10" s="221"/>
      <c r="AJ10" s="224"/>
      <c r="AK10" s="349"/>
      <c r="AL10" s="350"/>
      <c r="AM10" s="358"/>
      <c r="AN10" s="348"/>
      <c r="AO10" s="351"/>
      <c r="AP10" s="224"/>
      <c r="AQ10" s="349"/>
      <c r="AR10" s="350"/>
      <c r="AS10" s="215"/>
      <c r="AT10" s="219"/>
      <c r="AU10" s="221"/>
      <c r="AV10" s="224"/>
      <c r="AW10" s="349"/>
      <c r="AX10" s="350"/>
      <c r="AY10" s="358"/>
      <c r="AZ10" s="348"/>
      <c r="BE10" s="42" t="s">
        <v>243</v>
      </c>
      <c r="BH10" s="55" t="s">
        <v>247</v>
      </c>
    </row>
    <row r="11" spans="1:60" s="42" customFormat="1" ht="18" customHeight="1">
      <c r="A11" s="376" t="s">
        <v>49</v>
      </c>
      <c r="B11" s="228">
        <f>D9+TIME(0,$D$2,0)</f>
        <v>0.40277777777777773</v>
      </c>
      <c r="C11" s="232" t="s">
        <v>44</v>
      </c>
      <c r="D11" s="364">
        <f>B11+TIME(0,$B$2,0)</f>
        <v>0.42361111111111105</v>
      </c>
      <c r="E11" s="354" t="s">
        <v>69</v>
      </c>
      <c r="F11" s="359" t="s">
        <v>70</v>
      </c>
      <c r="G11" s="360"/>
      <c r="H11" s="361"/>
      <c r="I11" s="214">
        <v>4</v>
      </c>
      <c r="J11" s="218" t="s">
        <v>46</v>
      </c>
      <c r="K11" s="220">
        <v>3</v>
      </c>
      <c r="L11" s="359" t="s">
        <v>71</v>
      </c>
      <c r="M11" s="360"/>
      <c r="N11" s="361"/>
      <c r="O11" s="355" t="s">
        <v>224</v>
      </c>
      <c r="P11" s="352" t="s">
        <v>267</v>
      </c>
      <c r="Q11" s="354" t="s">
        <v>72</v>
      </c>
      <c r="R11" s="359" t="s">
        <v>73</v>
      </c>
      <c r="S11" s="360"/>
      <c r="T11" s="361"/>
      <c r="U11" s="370" t="s">
        <v>356</v>
      </c>
      <c r="V11" s="218" t="s">
        <v>46</v>
      </c>
      <c r="W11" s="366" t="s">
        <v>356</v>
      </c>
      <c r="X11" s="359" t="s">
        <v>74</v>
      </c>
      <c r="Y11" s="360"/>
      <c r="Z11" s="361"/>
      <c r="AA11" s="355" t="s">
        <v>225</v>
      </c>
      <c r="AB11" s="352" t="s">
        <v>277</v>
      </c>
      <c r="AC11" s="312"/>
      <c r="AD11" s="359"/>
      <c r="AE11" s="360"/>
      <c r="AF11" s="361"/>
      <c r="AG11" s="214"/>
      <c r="AH11" s="218" t="s">
        <v>46</v>
      </c>
      <c r="AI11" s="220"/>
      <c r="AJ11" s="359"/>
      <c r="AK11" s="360"/>
      <c r="AL11" s="361"/>
      <c r="AM11" s="362"/>
      <c r="AN11" s="347"/>
      <c r="AO11" s="312"/>
      <c r="AP11" s="359"/>
      <c r="AQ11" s="360"/>
      <c r="AR11" s="361"/>
      <c r="AS11" s="214"/>
      <c r="AT11" s="218" t="s">
        <v>46</v>
      </c>
      <c r="AU11" s="220"/>
      <c r="AV11" s="359"/>
      <c r="AW11" s="360"/>
      <c r="AX11" s="361"/>
      <c r="AY11" s="362"/>
      <c r="AZ11" s="347"/>
      <c r="BE11" s="42" t="s">
        <v>244</v>
      </c>
      <c r="BH11" s="55" t="s">
        <v>248</v>
      </c>
    </row>
    <row r="12" spans="1:52" s="42" customFormat="1" ht="18" customHeight="1">
      <c r="A12" s="274"/>
      <c r="B12" s="229" t="e">
        <f>#REF!+TIME(0,$B$4,0)</f>
        <v>#REF!</v>
      </c>
      <c r="C12" s="233"/>
      <c r="D12" s="381" t="e">
        <f>B12+TIME(0,#REF!,0)</f>
        <v>#REF!</v>
      </c>
      <c r="E12" s="239"/>
      <c r="F12" s="224" t="s">
        <v>325</v>
      </c>
      <c r="G12" s="349"/>
      <c r="H12" s="350"/>
      <c r="I12" s="215"/>
      <c r="J12" s="219"/>
      <c r="K12" s="221"/>
      <c r="L12" s="224" t="s">
        <v>357</v>
      </c>
      <c r="M12" s="349"/>
      <c r="N12" s="350"/>
      <c r="O12" s="356"/>
      <c r="P12" s="353"/>
      <c r="Q12" s="239"/>
      <c r="R12" s="224" t="s">
        <v>257</v>
      </c>
      <c r="S12" s="349"/>
      <c r="T12" s="350"/>
      <c r="U12" s="215"/>
      <c r="V12" s="219"/>
      <c r="W12" s="221"/>
      <c r="X12" s="224" t="s">
        <v>328</v>
      </c>
      <c r="Y12" s="349"/>
      <c r="Z12" s="350"/>
      <c r="AA12" s="356"/>
      <c r="AB12" s="353"/>
      <c r="AC12" s="351"/>
      <c r="AD12" s="224"/>
      <c r="AE12" s="349"/>
      <c r="AF12" s="350"/>
      <c r="AG12" s="215"/>
      <c r="AH12" s="219"/>
      <c r="AI12" s="221"/>
      <c r="AJ12" s="224"/>
      <c r="AK12" s="349"/>
      <c r="AL12" s="350"/>
      <c r="AM12" s="358"/>
      <c r="AN12" s="348"/>
      <c r="AO12" s="351"/>
      <c r="AP12" s="224"/>
      <c r="AQ12" s="349"/>
      <c r="AR12" s="350"/>
      <c r="AS12" s="215"/>
      <c r="AT12" s="219"/>
      <c r="AU12" s="221"/>
      <c r="AV12" s="224"/>
      <c r="AW12" s="349"/>
      <c r="AX12" s="350"/>
      <c r="AY12" s="358"/>
      <c r="AZ12" s="348"/>
    </row>
    <row r="13" spans="1:60" s="42" customFormat="1" ht="18" customHeight="1">
      <c r="A13" s="376" t="s">
        <v>52</v>
      </c>
      <c r="B13" s="228">
        <f>D11+TIME(0,$D$2,0)</f>
        <v>0.42708333333333326</v>
      </c>
      <c r="C13" s="232" t="s">
        <v>44</v>
      </c>
      <c r="D13" s="364">
        <f>B13+TIME(0,$B$2,0)</f>
        <v>0.4479166666666666</v>
      </c>
      <c r="E13" s="354" t="s">
        <v>75</v>
      </c>
      <c r="F13" s="359" t="s">
        <v>76</v>
      </c>
      <c r="G13" s="360"/>
      <c r="H13" s="361"/>
      <c r="I13" s="370" t="s">
        <v>356</v>
      </c>
      <c r="J13" s="218" t="s">
        <v>46</v>
      </c>
      <c r="K13" s="220">
        <v>3</v>
      </c>
      <c r="L13" s="359" t="s">
        <v>77</v>
      </c>
      <c r="M13" s="360"/>
      <c r="N13" s="361"/>
      <c r="O13" s="355" t="s">
        <v>227</v>
      </c>
      <c r="P13" s="352" t="s">
        <v>268</v>
      </c>
      <c r="Q13" s="354" t="s">
        <v>78</v>
      </c>
      <c r="R13" s="359" t="s">
        <v>79</v>
      </c>
      <c r="S13" s="360"/>
      <c r="T13" s="361"/>
      <c r="U13" s="370" t="s">
        <v>356</v>
      </c>
      <c r="V13" s="218" t="s">
        <v>46</v>
      </c>
      <c r="W13" s="366" t="s">
        <v>356</v>
      </c>
      <c r="X13" s="359" t="s">
        <v>80</v>
      </c>
      <c r="Y13" s="360"/>
      <c r="Z13" s="361"/>
      <c r="AA13" s="355" t="s">
        <v>228</v>
      </c>
      <c r="AB13" s="352" t="s">
        <v>278</v>
      </c>
      <c r="AC13" s="312"/>
      <c r="AD13" s="359"/>
      <c r="AE13" s="360"/>
      <c r="AF13" s="361"/>
      <c r="AG13" s="214"/>
      <c r="AH13" s="218" t="s">
        <v>46</v>
      </c>
      <c r="AI13" s="220"/>
      <c r="AJ13" s="359"/>
      <c r="AK13" s="360"/>
      <c r="AL13" s="361"/>
      <c r="AM13" s="362"/>
      <c r="AN13" s="347"/>
      <c r="AO13" s="312"/>
      <c r="AP13" s="359"/>
      <c r="AQ13" s="360"/>
      <c r="AR13" s="361"/>
      <c r="AS13" s="214"/>
      <c r="AT13" s="218" t="s">
        <v>46</v>
      </c>
      <c r="AU13" s="220"/>
      <c r="AV13" s="359"/>
      <c r="AW13" s="360"/>
      <c r="AX13" s="361"/>
      <c r="AY13" s="362"/>
      <c r="AZ13" s="347"/>
      <c r="BE13" s="42" t="s">
        <v>249</v>
      </c>
      <c r="BH13" s="42" t="s">
        <v>253</v>
      </c>
    </row>
    <row r="14" spans="1:60" s="42" customFormat="1" ht="18" customHeight="1">
      <c r="A14" s="274"/>
      <c r="B14" s="229" t="e">
        <f>#REF!+TIME(0,$B$4,0)</f>
        <v>#REF!</v>
      </c>
      <c r="C14" s="233"/>
      <c r="D14" s="381" t="e">
        <f>B14+TIME(0,#REF!,0)</f>
        <v>#REF!</v>
      </c>
      <c r="E14" s="239"/>
      <c r="F14" s="224" t="s">
        <v>339</v>
      </c>
      <c r="G14" s="349"/>
      <c r="H14" s="350"/>
      <c r="I14" s="215"/>
      <c r="J14" s="219"/>
      <c r="K14" s="221"/>
      <c r="L14" s="224" t="s">
        <v>330</v>
      </c>
      <c r="M14" s="349"/>
      <c r="N14" s="350"/>
      <c r="O14" s="356"/>
      <c r="P14" s="353"/>
      <c r="Q14" s="239"/>
      <c r="R14" s="224" t="s">
        <v>331</v>
      </c>
      <c r="S14" s="349"/>
      <c r="T14" s="350"/>
      <c r="U14" s="215"/>
      <c r="V14" s="219"/>
      <c r="W14" s="221"/>
      <c r="X14" s="224" t="s">
        <v>332</v>
      </c>
      <c r="Y14" s="349"/>
      <c r="Z14" s="350"/>
      <c r="AA14" s="356"/>
      <c r="AB14" s="353"/>
      <c r="AC14" s="351"/>
      <c r="AD14" s="367"/>
      <c r="AE14" s="368"/>
      <c r="AF14" s="369"/>
      <c r="AG14" s="215"/>
      <c r="AH14" s="219"/>
      <c r="AI14" s="221"/>
      <c r="AJ14" s="367"/>
      <c r="AK14" s="368"/>
      <c r="AL14" s="369"/>
      <c r="AM14" s="358"/>
      <c r="AN14" s="348"/>
      <c r="AO14" s="351"/>
      <c r="AP14" s="367"/>
      <c r="AQ14" s="368"/>
      <c r="AR14" s="369"/>
      <c r="AS14" s="215"/>
      <c r="AT14" s="219"/>
      <c r="AU14" s="221"/>
      <c r="AV14" s="367"/>
      <c r="AW14" s="368"/>
      <c r="AX14" s="369"/>
      <c r="AY14" s="358"/>
      <c r="AZ14" s="348"/>
      <c r="BE14" s="42" t="s">
        <v>250</v>
      </c>
      <c r="BH14" s="42" t="s">
        <v>254</v>
      </c>
    </row>
    <row r="15" spans="1:60" s="42" customFormat="1" ht="18" customHeight="1">
      <c r="A15" s="376" t="s">
        <v>53</v>
      </c>
      <c r="B15" s="228">
        <f>D13+TIME(0,$D$2,0)</f>
        <v>0.4513888888888888</v>
      </c>
      <c r="C15" s="232" t="s">
        <v>44</v>
      </c>
      <c r="D15" s="364">
        <f>B15+TIME(0,$B$3,0)</f>
        <v>0.4722222222222221</v>
      </c>
      <c r="E15" s="373" t="s">
        <v>81</v>
      </c>
      <c r="F15" s="359" t="s">
        <v>82</v>
      </c>
      <c r="G15" s="360"/>
      <c r="H15" s="361"/>
      <c r="I15" s="214">
        <v>2</v>
      </c>
      <c r="J15" s="218" t="s">
        <v>46</v>
      </c>
      <c r="K15" s="220">
        <v>1</v>
      </c>
      <c r="L15" s="359" t="s">
        <v>83</v>
      </c>
      <c r="M15" s="360"/>
      <c r="N15" s="361"/>
      <c r="O15" s="355" t="s">
        <v>226</v>
      </c>
      <c r="P15" s="352" t="s">
        <v>269</v>
      </c>
      <c r="Q15" s="373" t="s">
        <v>84</v>
      </c>
      <c r="R15" s="359" t="s">
        <v>85</v>
      </c>
      <c r="S15" s="360"/>
      <c r="T15" s="361"/>
      <c r="U15" s="214">
        <v>2</v>
      </c>
      <c r="V15" s="218" t="s">
        <v>46</v>
      </c>
      <c r="W15" s="366" t="s">
        <v>356</v>
      </c>
      <c r="X15" s="359" t="s">
        <v>86</v>
      </c>
      <c r="Y15" s="360"/>
      <c r="Z15" s="361"/>
      <c r="AA15" s="355" t="s">
        <v>229</v>
      </c>
      <c r="AB15" s="352" t="s">
        <v>279</v>
      </c>
      <c r="AC15" s="312"/>
      <c r="AD15" s="359"/>
      <c r="AE15" s="360"/>
      <c r="AF15" s="361"/>
      <c r="AG15" s="214"/>
      <c r="AH15" s="218" t="s">
        <v>46</v>
      </c>
      <c r="AI15" s="220"/>
      <c r="AJ15" s="359"/>
      <c r="AK15" s="360"/>
      <c r="AL15" s="361"/>
      <c r="AM15" s="362"/>
      <c r="AN15" s="347"/>
      <c r="AO15" s="390"/>
      <c r="AP15" s="359"/>
      <c r="AQ15" s="360"/>
      <c r="AR15" s="361"/>
      <c r="AS15" s="379"/>
      <c r="AT15" s="218" t="s">
        <v>46</v>
      </c>
      <c r="AU15" s="380"/>
      <c r="AV15" s="359"/>
      <c r="AW15" s="360"/>
      <c r="AX15" s="361"/>
      <c r="AY15" s="362"/>
      <c r="AZ15" s="347"/>
      <c r="BE15" s="42" t="s">
        <v>251</v>
      </c>
      <c r="BH15" s="42" t="s">
        <v>255</v>
      </c>
    </row>
    <row r="16" spans="1:60" s="42" customFormat="1" ht="18" customHeight="1">
      <c r="A16" s="274"/>
      <c r="B16" s="229" t="e">
        <f aca="true" t="shared" si="0" ref="B16:B30">#REF!+TIME(0,$B$4,0)</f>
        <v>#REF!</v>
      </c>
      <c r="C16" s="233"/>
      <c r="D16" s="381" t="e">
        <f>B16+TIME(0,#REF!,0)</f>
        <v>#REF!</v>
      </c>
      <c r="E16" s="374"/>
      <c r="F16" s="224" t="s">
        <v>333</v>
      </c>
      <c r="G16" s="349"/>
      <c r="H16" s="350"/>
      <c r="I16" s="215"/>
      <c r="J16" s="219"/>
      <c r="K16" s="221"/>
      <c r="L16" s="224" t="s">
        <v>359</v>
      </c>
      <c r="M16" s="349"/>
      <c r="N16" s="350"/>
      <c r="O16" s="356"/>
      <c r="P16" s="353"/>
      <c r="Q16" s="374"/>
      <c r="R16" s="224" t="s">
        <v>326</v>
      </c>
      <c r="S16" s="349"/>
      <c r="T16" s="350"/>
      <c r="U16" s="215"/>
      <c r="V16" s="219"/>
      <c r="W16" s="221"/>
      <c r="X16" s="224" t="s">
        <v>362</v>
      </c>
      <c r="Y16" s="349"/>
      <c r="Z16" s="350"/>
      <c r="AA16" s="356"/>
      <c r="AB16" s="353"/>
      <c r="AC16" s="351"/>
      <c r="AD16" s="224"/>
      <c r="AE16" s="349"/>
      <c r="AF16" s="350"/>
      <c r="AG16" s="215"/>
      <c r="AH16" s="219"/>
      <c r="AI16" s="221"/>
      <c r="AJ16" s="224"/>
      <c r="AK16" s="349"/>
      <c r="AL16" s="350"/>
      <c r="AM16" s="358"/>
      <c r="AN16" s="348"/>
      <c r="AO16" s="351"/>
      <c r="AP16" s="224"/>
      <c r="AQ16" s="349"/>
      <c r="AR16" s="350"/>
      <c r="AS16" s="215"/>
      <c r="AT16" s="219"/>
      <c r="AU16" s="221"/>
      <c r="AV16" s="224"/>
      <c r="AW16" s="349"/>
      <c r="AX16" s="350"/>
      <c r="AY16" s="358"/>
      <c r="AZ16" s="348"/>
      <c r="BE16" s="42" t="s">
        <v>252</v>
      </c>
      <c r="BH16" s="42" t="s">
        <v>256</v>
      </c>
    </row>
    <row r="17" spans="1:52" s="42" customFormat="1" ht="18" customHeight="1">
      <c r="A17" s="376" t="s">
        <v>54</v>
      </c>
      <c r="B17" s="228">
        <f>D15+TIME(0,$D$2,0)</f>
        <v>0.4756944444444443</v>
      </c>
      <c r="C17" s="232" t="s">
        <v>44</v>
      </c>
      <c r="D17" s="364">
        <f>B17+TIME(0,$B$3,0)</f>
        <v>0.4965277777777776</v>
      </c>
      <c r="E17" s="373" t="s">
        <v>87</v>
      </c>
      <c r="F17" s="359" t="s">
        <v>88</v>
      </c>
      <c r="G17" s="360"/>
      <c r="H17" s="361"/>
      <c r="I17" s="214">
        <v>2</v>
      </c>
      <c r="J17" s="218" t="s">
        <v>46</v>
      </c>
      <c r="K17" s="366" t="s">
        <v>356</v>
      </c>
      <c r="L17" s="359" t="s">
        <v>89</v>
      </c>
      <c r="M17" s="360"/>
      <c r="N17" s="361"/>
      <c r="O17" s="355" t="s">
        <v>310</v>
      </c>
      <c r="P17" s="352" t="s">
        <v>310</v>
      </c>
      <c r="Q17" s="373" t="s">
        <v>90</v>
      </c>
      <c r="R17" s="359" t="s">
        <v>91</v>
      </c>
      <c r="S17" s="360"/>
      <c r="T17" s="361"/>
      <c r="U17" s="391" t="s">
        <v>356</v>
      </c>
      <c r="V17" s="218" t="s">
        <v>46</v>
      </c>
      <c r="W17" s="389" t="s">
        <v>356</v>
      </c>
      <c r="X17" s="359" t="s">
        <v>92</v>
      </c>
      <c r="Y17" s="360"/>
      <c r="Z17" s="361"/>
      <c r="AA17" s="355" t="s">
        <v>317</v>
      </c>
      <c r="AB17" s="352" t="s">
        <v>317</v>
      </c>
      <c r="AC17" s="312"/>
      <c r="AD17" s="359"/>
      <c r="AE17" s="360"/>
      <c r="AF17" s="361"/>
      <c r="AG17" s="214"/>
      <c r="AH17" s="218" t="s">
        <v>46</v>
      </c>
      <c r="AI17" s="220"/>
      <c r="AJ17" s="359"/>
      <c r="AK17" s="360"/>
      <c r="AL17" s="361"/>
      <c r="AM17" s="362"/>
      <c r="AN17" s="347"/>
      <c r="AO17" s="110"/>
      <c r="AP17" s="359"/>
      <c r="AQ17" s="360"/>
      <c r="AR17" s="361"/>
      <c r="AS17" s="103"/>
      <c r="AT17" s="218" t="s">
        <v>46</v>
      </c>
      <c r="AU17" s="104"/>
      <c r="AV17" s="359"/>
      <c r="AW17" s="360"/>
      <c r="AX17" s="361"/>
      <c r="AY17" s="108"/>
      <c r="AZ17" s="109"/>
    </row>
    <row r="18" spans="1:52" s="42" customFormat="1" ht="18" customHeight="1">
      <c r="A18" s="274"/>
      <c r="B18" s="229" t="e">
        <f t="shared" si="0"/>
        <v>#REF!</v>
      </c>
      <c r="C18" s="233"/>
      <c r="D18" s="381" t="e">
        <f>B18+TIME(0,#REF!,0)</f>
        <v>#REF!</v>
      </c>
      <c r="E18" s="374"/>
      <c r="F18" s="224" t="s">
        <v>259</v>
      </c>
      <c r="G18" s="349"/>
      <c r="H18" s="350"/>
      <c r="I18" s="215"/>
      <c r="J18" s="219"/>
      <c r="K18" s="221"/>
      <c r="L18" s="224" t="s">
        <v>261</v>
      </c>
      <c r="M18" s="349"/>
      <c r="N18" s="350"/>
      <c r="O18" s="358"/>
      <c r="P18" s="348"/>
      <c r="Q18" s="374"/>
      <c r="R18" s="224" t="s">
        <v>258</v>
      </c>
      <c r="S18" s="349"/>
      <c r="T18" s="350"/>
      <c r="U18" s="215"/>
      <c r="V18" s="219"/>
      <c r="W18" s="221"/>
      <c r="X18" s="224" t="s">
        <v>327</v>
      </c>
      <c r="Y18" s="349"/>
      <c r="Z18" s="350"/>
      <c r="AA18" s="358"/>
      <c r="AB18" s="348"/>
      <c r="AC18" s="351"/>
      <c r="AD18" s="224"/>
      <c r="AE18" s="349"/>
      <c r="AF18" s="350"/>
      <c r="AG18" s="215"/>
      <c r="AH18" s="219"/>
      <c r="AI18" s="221"/>
      <c r="AJ18" s="224"/>
      <c r="AK18" s="349"/>
      <c r="AL18" s="350"/>
      <c r="AM18" s="358"/>
      <c r="AN18" s="348"/>
      <c r="AO18" s="110"/>
      <c r="AP18" s="224"/>
      <c r="AQ18" s="349"/>
      <c r="AR18" s="350"/>
      <c r="AS18" s="103"/>
      <c r="AT18" s="219"/>
      <c r="AU18" s="104"/>
      <c r="AV18" s="224"/>
      <c r="AW18" s="349"/>
      <c r="AX18" s="350"/>
      <c r="AY18" s="108"/>
      <c r="AZ18" s="109"/>
    </row>
    <row r="19" spans="1:52" s="42" customFormat="1" ht="18" customHeight="1">
      <c r="A19" s="376" t="s">
        <v>55</v>
      </c>
      <c r="B19" s="228">
        <f>D17+TIME(0,$D$2,0)</f>
        <v>0.49999999999999983</v>
      </c>
      <c r="C19" s="232" t="s">
        <v>44</v>
      </c>
      <c r="D19" s="364">
        <f>B19+TIME(0,$B$3,0)</f>
        <v>0.5208333333333331</v>
      </c>
      <c r="E19" s="354" t="s">
        <v>93</v>
      </c>
      <c r="F19" s="359" t="s">
        <v>94</v>
      </c>
      <c r="G19" s="360"/>
      <c r="H19" s="361"/>
      <c r="I19" s="214">
        <v>1</v>
      </c>
      <c r="J19" s="218" t="s">
        <v>46</v>
      </c>
      <c r="K19" s="220">
        <v>1</v>
      </c>
      <c r="L19" s="359" t="s">
        <v>95</v>
      </c>
      <c r="M19" s="360"/>
      <c r="N19" s="361"/>
      <c r="O19" s="355" t="s">
        <v>232</v>
      </c>
      <c r="P19" s="352" t="s">
        <v>282</v>
      </c>
      <c r="Q19" s="354" t="s">
        <v>96</v>
      </c>
      <c r="R19" s="359" t="s">
        <v>97</v>
      </c>
      <c r="S19" s="360"/>
      <c r="T19" s="361"/>
      <c r="U19" s="379">
        <v>2</v>
      </c>
      <c r="V19" s="218" t="s">
        <v>46</v>
      </c>
      <c r="W19" s="389" t="s">
        <v>356</v>
      </c>
      <c r="X19" s="359" t="s">
        <v>98</v>
      </c>
      <c r="Y19" s="360"/>
      <c r="Z19" s="361"/>
      <c r="AA19" s="355" t="s">
        <v>233</v>
      </c>
      <c r="AB19" s="352" t="s">
        <v>285</v>
      </c>
      <c r="AC19" s="312"/>
      <c r="AD19" s="359"/>
      <c r="AE19" s="360"/>
      <c r="AF19" s="361"/>
      <c r="AG19" s="214"/>
      <c r="AH19" s="218" t="s">
        <v>46</v>
      </c>
      <c r="AI19" s="220"/>
      <c r="AJ19" s="359"/>
      <c r="AK19" s="360"/>
      <c r="AL19" s="361"/>
      <c r="AM19" s="355"/>
      <c r="AN19" s="352"/>
      <c r="AO19" s="390"/>
      <c r="AP19" s="359"/>
      <c r="AQ19" s="360"/>
      <c r="AR19" s="361"/>
      <c r="AS19" s="214"/>
      <c r="AT19" s="218" t="s">
        <v>46</v>
      </c>
      <c r="AU19" s="220"/>
      <c r="AV19" s="359"/>
      <c r="AW19" s="360"/>
      <c r="AX19" s="361"/>
      <c r="AY19" s="355"/>
      <c r="AZ19" s="352"/>
    </row>
    <row r="20" spans="1:52" s="42" customFormat="1" ht="18" customHeight="1">
      <c r="A20" s="274"/>
      <c r="B20" s="229" t="e">
        <f t="shared" si="0"/>
        <v>#REF!</v>
      </c>
      <c r="C20" s="233"/>
      <c r="D20" s="381" t="e">
        <f>B20+TIME(0,#REF!,0)</f>
        <v>#REF!</v>
      </c>
      <c r="E20" s="239"/>
      <c r="F20" s="224" t="s">
        <v>325</v>
      </c>
      <c r="G20" s="349"/>
      <c r="H20" s="350"/>
      <c r="I20" s="215"/>
      <c r="J20" s="219"/>
      <c r="K20" s="221"/>
      <c r="L20" s="224" t="s">
        <v>257</v>
      </c>
      <c r="M20" s="349"/>
      <c r="N20" s="350"/>
      <c r="O20" s="356"/>
      <c r="P20" s="353"/>
      <c r="Q20" s="239"/>
      <c r="R20" s="224" t="s">
        <v>330</v>
      </c>
      <c r="S20" s="349"/>
      <c r="T20" s="350"/>
      <c r="U20" s="215"/>
      <c r="V20" s="219"/>
      <c r="W20" s="221"/>
      <c r="X20" s="224" t="s">
        <v>358</v>
      </c>
      <c r="Y20" s="349"/>
      <c r="Z20" s="350"/>
      <c r="AA20" s="356"/>
      <c r="AB20" s="353"/>
      <c r="AC20" s="351"/>
      <c r="AD20" s="224"/>
      <c r="AE20" s="349"/>
      <c r="AF20" s="350"/>
      <c r="AG20" s="215"/>
      <c r="AH20" s="219"/>
      <c r="AI20" s="221"/>
      <c r="AJ20" s="224"/>
      <c r="AK20" s="349"/>
      <c r="AL20" s="350"/>
      <c r="AM20" s="356"/>
      <c r="AN20" s="353"/>
      <c r="AO20" s="351"/>
      <c r="AP20" s="224"/>
      <c r="AQ20" s="349"/>
      <c r="AR20" s="350"/>
      <c r="AS20" s="215"/>
      <c r="AT20" s="219"/>
      <c r="AU20" s="221"/>
      <c r="AV20" s="224"/>
      <c r="AW20" s="349"/>
      <c r="AX20" s="350"/>
      <c r="AY20" s="356"/>
      <c r="AZ20" s="353"/>
    </row>
    <row r="21" spans="1:52" s="42" customFormat="1" ht="18" customHeight="1">
      <c r="A21" s="376" t="s">
        <v>309</v>
      </c>
      <c r="B21" s="228">
        <f>D19+TIME(0,$D$2,0)</f>
        <v>0.5243055555555554</v>
      </c>
      <c r="C21" s="232" t="s">
        <v>44</v>
      </c>
      <c r="D21" s="364">
        <f>B21+TIME(0,$B$3,0)</f>
        <v>0.5451388888888887</v>
      </c>
      <c r="E21" s="354" t="s">
        <v>99</v>
      </c>
      <c r="F21" s="359" t="s">
        <v>100</v>
      </c>
      <c r="G21" s="360"/>
      <c r="H21" s="361"/>
      <c r="I21" s="214">
        <v>1</v>
      </c>
      <c r="J21" s="218" t="s">
        <v>46</v>
      </c>
      <c r="K21" s="366" t="s">
        <v>356</v>
      </c>
      <c r="L21" s="359" t="s">
        <v>101</v>
      </c>
      <c r="M21" s="360"/>
      <c r="N21" s="361"/>
      <c r="O21" s="355" t="s">
        <v>234</v>
      </c>
      <c r="P21" s="352" t="s">
        <v>271</v>
      </c>
      <c r="Q21" s="354" t="s">
        <v>102</v>
      </c>
      <c r="R21" s="359" t="s">
        <v>103</v>
      </c>
      <c r="S21" s="360"/>
      <c r="T21" s="361"/>
      <c r="U21" s="214">
        <v>1</v>
      </c>
      <c r="V21" s="218" t="s">
        <v>46</v>
      </c>
      <c r="W21" s="366" t="s">
        <v>356</v>
      </c>
      <c r="X21" s="359" t="s">
        <v>104</v>
      </c>
      <c r="Y21" s="360"/>
      <c r="Z21" s="361"/>
      <c r="AA21" s="355" t="s">
        <v>235</v>
      </c>
      <c r="AB21" s="352" t="s">
        <v>281</v>
      </c>
      <c r="AC21" s="312"/>
      <c r="AD21" s="359"/>
      <c r="AE21" s="360"/>
      <c r="AF21" s="361"/>
      <c r="AG21" s="103"/>
      <c r="AH21" s="218" t="s">
        <v>46</v>
      </c>
      <c r="AI21" s="104"/>
      <c r="AJ21" s="359"/>
      <c r="AK21" s="360"/>
      <c r="AL21" s="361"/>
      <c r="AM21" s="106"/>
      <c r="AN21" s="107"/>
      <c r="AO21" s="110"/>
      <c r="AP21" s="359"/>
      <c r="AQ21" s="360"/>
      <c r="AR21" s="361"/>
      <c r="AS21" s="103"/>
      <c r="AT21" s="218" t="s">
        <v>46</v>
      </c>
      <c r="AU21" s="104"/>
      <c r="AV21" s="359"/>
      <c r="AW21" s="360"/>
      <c r="AX21" s="361"/>
      <c r="AY21" s="106"/>
      <c r="AZ21" s="107"/>
    </row>
    <row r="22" spans="1:52" s="42" customFormat="1" ht="18" customHeight="1">
      <c r="A22" s="274"/>
      <c r="B22" s="229" t="e">
        <f t="shared" si="0"/>
        <v>#REF!</v>
      </c>
      <c r="C22" s="233"/>
      <c r="D22" s="381" t="e">
        <f>B22+TIME(0,#REF!,0)</f>
        <v>#REF!</v>
      </c>
      <c r="E22" s="239"/>
      <c r="F22" s="224" t="s">
        <v>357</v>
      </c>
      <c r="G22" s="349"/>
      <c r="H22" s="350"/>
      <c r="I22" s="215"/>
      <c r="J22" s="219"/>
      <c r="K22" s="221"/>
      <c r="L22" s="224" t="s">
        <v>328</v>
      </c>
      <c r="M22" s="349"/>
      <c r="N22" s="350"/>
      <c r="O22" s="356"/>
      <c r="P22" s="353"/>
      <c r="Q22" s="239"/>
      <c r="R22" s="224" t="s">
        <v>339</v>
      </c>
      <c r="S22" s="349"/>
      <c r="T22" s="350"/>
      <c r="U22" s="215"/>
      <c r="V22" s="219"/>
      <c r="W22" s="221"/>
      <c r="X22" s="224" t="s">
        <v>332</v>
      </c>
      <c r="Y22" s="349"/>
      <c r="Z22" s="350"/>
      <c r="AA22" s="356"/>
      <c r="AB22" s="353"/>
      <c r="AC22" s="351"/>
      <c r="AD22" s="392"/>
      <c r="AE22" s="393"/>
      <c r="AF22" s="394"/>
      <c r="AG22" s="103"/>
      <c r="AH22" s="219"/>
      <c r="AI22" s="104"/>
      <c r="AJ22" s="224"/>
      <c r="AK22" s="349"/>
      <c r="AL22" s="350"/>
      <c r="AM22" s="106"/>
      <c r="AN22" s="107"/>
      <c r="AO22" s="110"/>
      <c r="AP22" s="224"/>
      <c r="AQ22" s="349"/>
      <c r="AR22" s="350"/>
      <c r="AS22" s="103"/>
      <c r="AT22" s="219"/>
      <c r="AU22" s="104"/>
      <c r="AV22" s="224"/>
      <c r="AW22" s="349"/>
      <c r="AX22" s="350"/>
      <c r="AY22" s="106"/>
      <c r="AZ22" s="107"/>
    </row>
    <row r="23" spans="1:52" s="42" customFormat="1" ht="18" customHeight="1">
      <c r="A23" s="376" t="s">
        <v>305</v>
      </c>
      <c r="B23" s="228">
        <f>D21+TIME(0,$D$2,0)</f>
        <v>0.5486111111111109</v>
      </c>
      <c r="C23" s="232" t="s">
        <v>44</v>
      </c>
      <c r="D23" s="364">
        <f>B23+TIME(0,$B$3,0)</f>
        <v>0.5694444444444443</v>
      </c>
      <c r="E23" s="373" t="s">
        <v>296</v>
      </c>
      <c r="F23" s="359" t="s">
        <v>105</v>
      </c>
      <c r="G23" s="360"/>
      <c r="H23" s="361"/>
      <c r="I23" s="214">
        <v>1</v>
      </c>
      <c r="J23" s="218" t="s">
        <v>46</v>
      </c>
      <c r="K23" s="366" t="s">
        <v>356</v>
      </c>
      <c r="L23" s="359" t="s">
        <v>106</v>
      </c>
      <c r="M23" s="360"/>
      <c r="N23" s="361"/>
      <c r="O23" s="355" t="s">
        <v>236</v>
      </c>
      <c r="P23" s="352" t="s">
        <v>283</v>
      </c>
      <c r="Q23" s="373" t="s">
        <v>295</v>
      </c>
      <c r="R23" s="359" t="s">
        <v>107</v>
      </c>
      <c r="S23" s="360"/>
      <c r="T23" s="361"/>
      <c r="U23" s="379">
        <v>5</v>
      </c>
      <c r="V23" s="218" t="s">
        <v>46</v>
      </c>
      <c r="W23" s="366" t="s">
        <v>356</v>
      </c>
      <c r="X23" s="359" t="s">
        <v>108</v>
      </c>
      <c r="Y23" s="360"/>
      <c r="Z23" s="361"/>
      <c r="AA23" s="355" t="s">
        <v>237</v>
      </c>
      <c r="AB23" s="352" t="s">
        <v>286</v>
      </c>
      <c r="AC23" s="312"/>
      <c r="AD23" s="359"/>
      <c r="AE23" s="360"/>
      <c r="AF23" s="361"/>
      <c r="AG23" s="214"/>
      <c r="AH23" s="218" t="s">
        <v>46</v>
      </c>
      <c r="AI23" s="220"/>
      <c r="AJ23" s="359"/>
      <c r="AK23" s="360"/>
      <c r="AL23" s="361"/>
      <c r="AM23" s="355"/>
      <c r="AN23" s="352"/>
      <c r="AO23" s="390"/>
      <c r="AP23" s="359"/>
      <c r="AQ23" s="360"/>
      <c r="AR23" s="361"/>
      <c r="AS23" s="214"/>
      <c r="AT23" s="218" t="s">
        <v>46</v>
      </c>
      <c r="AU23" s="220"/>
      <c r="AV23" s="359"/>
      <c r="AW23" s="360"/>
      <c r="AX23" s="361"/>
      <c r="AY23" s="355"/>
      <c r="AZ23" s="352"/>
    </row>
    <row r="24" spans="1:52" s="42" customFormat="1" ht="18" customHeight="1">
      <c r="A24" s="274"/>
      <c r="B24" s="229" t="e">
        <f t="shared" si="0"/>
        <v>#REF!</v>
      </c>
      <c r="C24" s="233"/>
      <c r="D24" s="381" t="e">
        <f>B24+TIME(0,#REF!,0)</f>
        <v>#REF!</v>
      </c>
      <c r="E24" s="374"/>
      <c r="F24" s="224" t="s">
        <v>333</v>
      </c>
      <c r="G24" s="349"/>
      <c r="H24" s="350"/>
      <c r="I24" s="215"/>
      <c r="J24" s="219"/>
      <c r="K24" s="221"/>
      <c r="L24" s="224" t="s">
        <v>359</v>
      </c>
      <c r="M24" s="349"/>
      <c r="N24" s="350"/>
      <c r="O24" s="356"/>
      <c r="P24" s="353"/>
      <c r="Q24" s="374"/>
      <c r="R24" s="224" t="s">
        <v>359</v>
      </c>
      <c r="S24" s="349"/>
      <c r="T24" s="350"/>
      <c r="U24" s="215"/>
      <c r="V24" s="219"/>
      <c r="W24" s="221"/>
      <c r="X24" s="224" t="s">
        <v>362</v>
      </c>
      <c r="Y24" s="349"/>
      <c r="Z24" s="350"/>
      <c r="AA24" s="356"/>
      <c r="AB24" s="353"/>
      <c r="AC24" s="351"/>
      <c r="AD24" s="224"/>
      <c r="AE24" s="349"/>
      <c r="AF24" s="350"/>
      <c r="AG24" s="215"/>
      <c r="AH24" s="219"/>
      <c r="AI24" s="221"/>
      <c r="AJ24" s="224"/>
      <c r="AK24" s="349"/>
      <c r="AL24" s="350"/>
      <c r="AM24" s="356"/>
      <c r="AN24" s="353"/>
      <c r="AO24" s="351"/>
      <c r="AP24" s="224"/>
      <c r="AQ24" s="349"/>
      <c r="AR24" s="350"/>
      <c r="AS24" s="215"/>
      <c r="AT24" s="219"/>
      <c r="AU24" s="221"/>
      <c r="AV24" s="224"/>
      <c r="AW24" s="349"/>
      <c r="AX24" s="350"/>
      <c r="AY24" s="356"/>
      <c r="AZ24" s="353"/>
    </row>
    <row r="25" spans="1:52" s="42" customFormat="1" ht="18" customHeight="1">
      <c r="A25" s="376" t="s">
        <v>306</v>
      </c>
      <c r="B25" s="228">
        <f>D23+TIME(0,$D$2,0)</f>
        <v>0.5729166666666665</v>
      </c>
      <c r="C25" s="232" t="s">
        <v>44</v>
      </c>
      <c r="D25" s="364">
        <f>B25+TIME(0,$B$3,0)</f>
        <v>0.5937499999999999</v>
      </c>
      <c r="E25" s="373" t="s">
        <v>298</v>
      </c>
      <c r="F25" s="359" t="s">
        <v>109</v>
      </c>
      <c r="G25" s="360"/>
      <c r="H25" s="361"/>
      <c r="I25" s="370" t="s">
        <v>356</v>
      </c>
      <c r="J25" s="218" t="s">
        <v>46</v>
      </c>
      <c r="K25" s="366" t="s">
        <v>356</v>
      </c>
      <c r="L25" s="359" t="s">
        <v>110</v>
      </c>
      <c r="M25" s="360"/>
      <c r="N25" s="361"/>
      <c r="O25" s="355" t="s">
        <v>313</v>
      </c>
      <c r="P25" s="352" t="s">
        <v>314</v>
      </c>
      <c r="Q25" s="373" t="s">
        <v>297</v>
      </c>
      <c r="R25" s="359" t="s">
        <v>111</v>
      </c>
      <c r="S25" s="360"/>
      <c r="T25" s="361"/>
      <c r="U25" s="370" t="s">
        <v>356</v>
      </c>
      <c r="V25" s="218" t="s">
        <v>46</v>
      </c>
      <c r="W25" s="220">
        <v>1</v>
      </c>
      <c r="X25" s="359" t="s">
        <v>112</v>
      </c>
      <c r="Y25" s="360"/>
      <c r="Z25" s="361"/>
      <c r="AA25" s="355" t="s">
        <v>311</v>
      </c>
      <c r="AB25" s="352" t="s">
        <v>312</v>
      </c>
      <c r="AC25" s="312"/>
      <c r="AD25" s="359"/>
      <c r="AE25" s="360"/>
      <c r="AF25" s="361"/>
      <c r="AG25" s="103"/>
      <c r="AH25" s="218" t="s">
        <v>46</v>
      </c>
      <c r="AI25" s="104"/>
      <c r="AJ25" s="359"/>
      <c r="AK25" s="360"/>
      <c r="AL25" s="361"/>
      <c r="AM25" s="106"/>
      <c r="AN25" s="107"/>
      <c r="AO25" s="110"/>
      <c r="AP25" s="359"/>
      <c r="AQ25" s="360"/>
      <c r="AR25" s="361"/>
      <c r="AS25" s="103"/>
      <c r="AT25" s="218" t="s">
        <v>46</v>
      </c>
      <c r="AU25" s="104"/>
      <c r="AV25" s="359"/>
      <c r="AW25" s="360"/>
      <c r="AX25" s="361"/>
      <c r="AY25" s="106"/>
      <c r="AZ25" s="107"/>
    </row>
    <row r="26" spans="1:52" s="42" customFormat="1" ht="18" customHeight="1">
      <c r="A26" s="274"/>
      <c r="B26" s="229" t="e">
        <f t="shared" si="0"/>
        <v>#REF!</v>
      </c>
      <c r="C26" s="233"/>
      <c r="D26" s="381" t="e">
        <f>B26+TIME(0,#REF!,0)</f>
        <v>#REF!</v>
      </c>
      <c r="E26" s="374"/>
      <c r="F26" s="224" t="s">
        <v>259</v>
      </c>
      <c r="G26" s="349"/>
      <c r="H26" s="350"/>
      <c r="I26" s="215"/>
      <c r="J26" s="219"/>
      <c r="K26" s="221"/>
      <c r="L26" s="224" t="s">
        <v>258</v>
      </c>
      <c r="M26" s="349"/>
      <c r="N26" s="350"/>
      <c r="O26" s="356"/>
      <c r="P26" s="353"/>
      <c r="Q26" s="374"/>
      <c r="R26" s="224" t="s">
        <v>261</v>
      </c>
      <c r="S26" s="349"/>
      <c r="T26" s="350"/>
      <c r="U26" s="215"/>
      <c r="V26" s="219"/>
      <c r="W26" s="221"/>
      <c r="X26" s="224" t="s">
        <v>327</v>
      </c>
      <c r="Y26" s="349"/>
      <c r="Z26" s="350"/>
      <c r="AA26" s="356"/>
      <c r="AB26" s="353"/>
      <c r="AC26" s="351"/>
      <c r="AD26" s="224"/>
      <c r="AE26" s="349"/>
      <c r="AF26" s="350"/>
      <c r="AG26" s="103"/>
      <c r="AH26" s="219"/>
      <c r="AI26" s="104"/>
      <c r="AJ26" s="224"/>
      <c r="AK26" s="349"/>
      <c r="AL26" s="350"/>
      <c r="AM26" s="106"/>
      <c r="AN26" s="107"/>
      <c r="AO26" s="110"/>
      <c r="AP26" s="224"/>
      <c r="AQ26" s="349"/>
      <c r="AR26" s="350"/>
      <c r="AS26" s="103"/>
      <c r="AT26" s="219"/>
      <c r="AU26" s="104"/>
      <c r="AV26" s="224"/>
      <c r="AW26" s="349"/>
      <c r="AX26" s="350"/>
      <c r="AY26" s="106"/>
      <c r="AZ26" s="107"/>
    </row>
    <row r="27" spans="1:52" s="42" customFormat="1" ht="18" customHeight="1">
      <c r="A27" s="376" t="s">
        <v>307</v>
      </c>
      <c r="B27" s="228">
        <f>D25+TIME(0,$D$2,0)</f>
        <v>0.5972222222222221</v>
      </c>
      <c r="C27" s="232" t="s">
        <v>44</v>
      </c>
      <c r="D27" s="364">
        <f>B27+TIME(0,$B$2,0)</f>
        <v>0.6180555555555555</v>
      </c>
      <c r="E27" s="354" t="s">
        <v>318</v>
      </c>
      <c r="F27" s="359" t="s">
        <v>113</v>
      </c>
      <c r="G27" s="360"/>
      <c r="H27" s="361"/>
      <c r="I27" s="370" t="s">
        <v>356</v>
      </c>
      <c r="J27" s="218" t="s">
        <v>46</v>
      </c>
      <c r="K27" s="366">
        <v>2</v>
      </c>
      <c r="L27" s="359" t="s">
        <v>114</v>
      </c>
      <c r="M27" s="360"/>
      <c r="N27" s="361"/>
      <c r="O27" s="355" t="s">
        <v>315</v>
      </c>
      <c r="P27" s="352" t="s">
        <v>321</v>
      </c>
      <c r="Q27" s="354" t="s">
        <v>274</v>
      </c>
      <c r="R27" s="359" t="s">
        <v>119</v>
      </c>
      <c r="S27" s="360"/>
      <c r="T27" s="361"/>
      <c r="U27" s="214">
        <v>2</v>
      </c>
      <c r="V27" s="218" t="s">
        <v>46</v>
      </c>
      <c r="W27" s="366" t="s">
        <v>356</v>
      </c>
      <c r="X27" s="359" t="s">
        <v>120</v>
      </c>
      <c r="Y27" s="360"/>
      <c r="Z27" s="361"/>
      <c r="AA27" s="355" t="s">
        <v>320</v>
      </c>
      <c r="AB27" s="352" t="s">
        <v>316</v>
      </c>
      <c r="AC27" s="312"/>
      <c r="AD27" s="359"/>
      <c r="AE27" s="360"/>
      <c r="AF27" s="361"/>
      <c r="AG27" s="214"/>
      <c r="AH27" s="218" t="s">
        <v>46</v>
      </c>
      <c r="AI27" s="220"/>
      <c r="AJ27" s="359"/>
      <c r="AK27" s="360"/>
      <c r="AL27" s="361"/>
      <c r="AM27" s="355"/>
      <c r="AN27" s="352"/>
      <c r="AO27" s="390"/>
      <c r="AP27" s="359"/>
      <c r="AQ27" s="360"/>
      <c r="AR27" s="361"/>
      <c r="AS27" s="214"/>
      <c r="AT27" s="218" t="s">
        <v>46</v>
      </c>
      <c r="AU27" s="380"/>
      <c r="AV27" s="359"/>
      <c r="AW27" s="360"/>
      <c r="AX27" s="361"/>
      <c r="AY27" s="355"/>
      <c r="AZ27" s="352"/>
    </row>
    <row r="28" spans="1:52" s="42" customFormat="1" ht="18" customHeight="1">
      <c r="A28" s="274"/>
      <c r="B28" s="229" t="e">
        <f t="shared" si="0"/>
        <v>#REF!</v>
      </c>
      <c r="C28" s="233"/>
      <c r="D28" s="381" t="e">
        <f>B28+TIME(0,#REF!,0)</f>
        <v>#REF!</v>
      </c>
      <c r="E28" s="239"/>
      <c r="F28" s="224" t="s">
        <v>357</v>
      </c>
      <c r="G28" s="349"/>
      <c r="H28" s="350"/>
      <c r="I28" s="215"/>
      <c r="J28" s="219"/>
      <c r="K28" s="221"/>
      <c r="L28" s="224" t="s">
        <v>339</v>
      </c>
      <c r="M28" s="349"/>
      <c r="N28" s="350"/>
      <c r="O28" s="356"/>
      <c r="P28" s="353"/>
      <c r="Q28" s="239"/>
      <c r="R28" s="224" t="s">
        <v>328</v>
      </c>
      <c r="S28" s="349"/>
      <c r="T28" s="350"/>
      <c r="U28" s="215"/>
      <c r="V28" s="219"/>
      <c r="W28" s="221"/>
      <c r="X28" s="224" t="s">
        <v>332</v>
      </c>
      <c r="Y28" s="349"/>
      <c r="Z28" s="350"/>
      <c r="AA28" s="356"/>
      <c r="AB28" s="353"/>
      <c r="AC28" s="351"/>
      <c r="AD28" s="224"/>
      <c r="AE28" s="349"/>
      <c r="AF28" s="350"/>
      <c r="AG28" s="215"/>
      <c r="AH28" s="219"/>
      <c r="AI28" s="221"/>
      <c r="AJ28" s="224"/>
      <c r="AK28" s="349"/>
      <c r="AL28" s="350"/>
      <c r="AM28" s="356"/>
      <c r="AN28" s="353"/>
      <c r="AO28" s="351"/>
      <c r="AP28" s="224"/>
      <c r="AQ28" s="349"/>
      <c r="AR28" s="350"/>
      <c r="AS28" s="215"/>
      <c r="AT28" s="219"/>
      <c r="AU28" s="221"/>
      <c r="AV28" s="224"/>
      <c r="AW28" s="349"/>
      <c r="AX28" s="350"/>
      <c r="AY28" s="356"/>
      <c r="AZ28" s="353"/>
    </row>
    <row r="29" spans="1:52" s="42" customFormat="1" ht="18" customHeight="1">
      <c r="A29" s="376" t="s">
        <v>308</v>
      </c>
      <c r="B29" s="228">
        <f>D27+TIME(0,$D$2,0)</f>
        <v>0.6215277777777777</v>
      </c>
      <c r="C29" s="232" t="s">
        <v>44</v>
      </c>
      <c r="D29" s="364">
        <f>B29+TIME(0,$B$2,0)</f>
        <v>0.642361111111111</v>
      </c>
      <c r="E29" s="354" t="s">
        <v>319</v>
      </c>
      <c r="F29" s="359" t="s">
        <v>117</v>
      </c>
      <c r="G29" s="360"/>
      <c r="H29" s="361"/>
      <c r="I29" s="214">
        <v>2</v>
      </c>
      <c r="J29" s="218" t="s">
        <v>46</v>
      </c>
      <c r="K29" s="366" t="s">
        <v>356</v>
      </c>
      <c r="L29" s="359" t="s">
        <v>118</v>
      </c>
      <c r="M29" s="360"/>
      <c r="N29" s="361"/>
      <c r="O29" s="355" t="s">
        <v>265</v>
      </c>
      <c r="P29" s="352" t="s">
        <v>265</v>
      </c>
      <c r="Q29" s="354" t="s">
        <v>273</v>
      </c>
      <c r="R29" s="359" t="s">
        <v>115</v>
      </c>
      <c r="S29" s="360"/>
      <c r="T29" s="361"/>
      <c r="U29" s="214">
        <v>1</v>
      </c>
      <c r="V29" s="218" t="s">
        <v>46</v>
      </c>
      <c r="W29" s="220">
        <v>1</v>
      </c>
      <c r="X29" s="359" t="s">
        <v>116</v>
      </c>
      <c r="Y29" s="360"/>
      <c r="Z29" s="361"/>
      <c r="AA29" s="355" t="s">
        <v>322</v>
      </c>
      <c r="AB29" s="352" t="s">
        <v>323</v>
      </c>
      <c r="AC29" s="312"/>
      <c r="AD29" s="359"/>
      <c r="AE29" s="360"/>
      <c r="AF29" s="361"/>
      <c r="AG29" s="214"/>
      <c r="AH29" s="218" t="s">
        <v>46</v>
      </c>
      <c r="AI29" s="220"/>
      <c r="AJ29" s="359"/>
      <c r="AK29" s="360"/>
      <c r="AL29" s="361"/>
      <c r="AM29" s="355"/>
      <c r="AN29" s="352"/>
      <c r="AO29" s="390"/>
      <c r="AP29" s="359"/>
      <c r="AQ29" s="360"/>
      <c r="AR29" s="361"/>
      <c r="AS29" s="214"/>
      <c r="AT29" s="218"/>
      <c r="AU29" s="380"/>
      <c r="AV29" s="359"/>
      <c r="AW29" s="360"/>
      <c r="AX29" s="361"/>
      <c r="AY29" s="355"/>
      <c r="AZ29" s="352"/>
    </row>
    <row r="30" spans="1:52" s="42" customFormat="1" ht="18" customHeight="1" thickBot="1">
      <c r="A30" s="307"/>
      <c r="B30" s="229" t="e">
        <f t="shared" si="0"/>
        <v>#REF!</v>
      </c>
      <c r="C30" s="233"/>
      <c r="D30" s="381" t="e">
        <f>B30+TIME(0,#REF!,0)</f>
        <v>#REF!</v>
      </c>
      <c r="E30" s="239"/>
      <c r="F30" s="224" t="s">
        <v>325</v>
      </c>
      <c r="G30" s="349"/>
      <c r="H30" s="350"/>
      <c r="I30" s="215"/>
      <c r="J30" s="219"/>
      <c r="K30" s="221"/>
      <c r="L30" s="224" t="s">
        <v>330</v>
      </c>
      <c r="M30" s="349"/>
      <c r="N30" s="350"/>
      <c r="O30" s="356"/>
      <c r="P30" s="353"/>
      <c r="Q30" s="239"/>
      <c r="R30" s="224" t="s">
        <v>257</v>
      </c>
      <c r="S30" s="349"/>
      <c r="T30" s="350"/>
      <c r="U30" s="215"/>
      <c r="V30" s="219"/>
      <c r="W30" s="221"/>
      <c r="X30" s="224" t="s">
        <v>358</v>
      </c>
      <c r="Y30" s="349"/>
      <c r="Z30" s="350"/>
      <c r="AA30" s="356"/>
      <c r="AB30" s="353"/>
      <c r="AC30" s="351"/>
      <c r="AD30" s="224"/>
      <c r="AE30" s="349"/>
      <c r="AF30" s="350"/>
      <c r="AG30" s="215"/>
      <c r="AH30" s="219"/>
      <c r="AI30" s="221"/>
      <c r="AJ30" s="224"/>
      <c r="AK30" s="349"/>
      <c r="AL30" s="350"/>
      <c r="AM30" s="356"/>
      <c r="AN30" s="353"/>
      <c r="AO30" s="351"/>
      <c r="AP30" s="224"/>
      <c r="AQ30" s="349"/>
      <c r="AR30" s="350"/>
      <c r="AS30" s="215"/>
      <c r="AT30" s="219"/>
      <c r="AU30" s="221"/>
      <c r="AV30" s="224"/>
      <c r="AW30" s="349"/>
      <c r="AX30" s="350"/>
      <c r="AY30" s="356"/>
      <c r="AZ30" s="353"/>
    </row>
    <row r="31" spans="1:52" ht="18" customHeight="1" thickBot="1">
      <c r="A31" s="94"/>
      <c r="B31" s="56" t="s">
        <v>202</v>
      </c>
      <c r="C31" s="57"/>
      <c r="D31" s="57"/>
      <c r="E31" s="384" t="s">
        <v>203</v>
      </c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6"/>
      <c r="Q31" s="58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9"/>
      <c r="AC31" s="58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9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9"/>
    </row>
    <row r="32" ht="21" customHeight="1"/>
    <row r="33" ht="21" customHeight="1"/>
  </sheetData>
  <sheetProtection/>
  <mergeCells count="522">
    <mergeCell ref="Q4:AB4"/>
    <mergeCell ref="E5:N6"/>
    <mergeCell ref="O5:P5"/>
    <mergeCell ref="AA5:AB5"/>
    <mergeCell ref="AM5:AN5"/>
    <mergeCell ref="E4:P4"/>
    <mergeCell ref="AS9:AS10"/>
    <mergeCell ref="AG9:AG10"/>
    <mergeCell ref="AO9:AO10"/>
    <mergeCell ref="R10:T10"/>
    <mergeCell ref="C9:C10"/>
    <mergeCell ref="AO5:AX6"/>
    <mergeCell ref="AY9:AY10"/>
    <mergeCell ref="AZ9:AZ10"/>
    <mergeCell ref="O9:O10"/>
    <mergeCell ref="B11:B12"/>
    <mergeCell ref="A1:AZ1"/>
    <mergeCell ref="AO4:AZ4"/>
    <mergeCell ref="L7:N7"/>
    <mergeCell ref="U7:U8"/>
    <mergeCell ref="X7:Z7"/>
    <mergeCell ref="F7:H7"/>
    <mergeCell ref="AY5:AZ5"/>
    <mergeCell ref="Q5:Z6"/>
    <mergeCell ref="AC5:AL6"/>
    <mergeCell ref="B7:B8"/>
    <mergeCell ref="A4:A6"/>
    <mergeCell ref="AC4:AN4"/>
    <mergeCell ref="B4:D6"/>
    <mergeCell ref="AY7:AY8"/>
    <mergeCell ref="L8:N8"/>
    <mergeCell ref="K7:K8"/>
    <mergeCell ref="H3:M3"/>
    <mergeCell ref="A11:A12"/>
    <mergeCell ref="V11:V12"/>
    <mergeCell ref="Q9:Q10"/>
    <mergeCell ref="AJ9:AL9"/>
    <mergeCell ref="AD8:AF8"/>
    <mergeCell ref="D9:D10"/>
    <mergeCell ref="P9:P10"/>
    <mergeCell ref="K9:K10"/>
    <mergeCell ref="F10:H10"/>
    <mergeCell ref="A25:A26"/>
    <mergeCell ref="L24:N24"/>
    <mergeCell ref="F22:H22"/>
    <mergeCell ref="R24:T24"/>
    <mergeCell ref="AV24:AX24"/>
    <mergeCell ref="AG23:AG24"/>
    <mergeCell ref="X24:Z24"/>
    <mergeCell ref="J23:J24"/>
    <mergeCell ref="K23:K24"/>
    <mergeCell ref="AS23:AS24"/>
    <mergeCell ref="C23:C24"/>
    <mergeCell ref="E21:E22"/>
    <mergeCell ref="I23:I24"/>
    <mergeCell ref="AN23:AN24"/>
    <mergeCell ref="D23:D24"/>
    <mergeCell ref="U23:U24"/>
    <mergeCell ref="AH21:AH22"/>
    <mergeCell ref="AC21:AC22"/>
    <mergeCell ref="X22:Z22"/>
    <mergeCell ref="AD22:AF22"/>
    <mergeCell ref="P23:P24"/>
    <mergeCell ref="O23:O24"/>
    <mergeCell ref="AO19:AO20"/>
    <mergeCell ref="AB21:AB22"/>
    <mergeCell ref="X20:Z20"/>
    <mergeCell ref="L22:N22"/>
    <mergeCell ref="AB19:AB20"/>
    <mergeCell ref="AM19:AM20"/>
    <mergeCell ref="AI19:AI20"/>
    <mergeCell ref="AJ22:AL22"/>
    <mergeCell ref="AA23:AA24"/>
    <mergeCell ref="V23:V24"/>
    <mergeCell ref="AT23:AT24"/>
    <mergeCell ref="Q23:Q24"/>
    <mergeCell ref="AC23:AC24"/>
    <mergeCell ref="W23:W24"/>
    <mergeCell ref="AO23:AO24"/>
    <mergeCell ref="AD23:AF23"/>
    <mergeCell ref="AJ23:AL23"/>
    <mergeCell ref="AB23:AB24"/>
    <mergeCell ref="AY23:AY24"/>
    <mergeCell ref="AZ23:AZ24"/>
    <mergeCell ref="AZ7:AZ8"/>
    <mergeCell ref="AP8:AR8"/>
    <mergeCell ref="AV8:AX8"/>
    <mergeCell ref="AP7:AR7"/>
    <mergeCell ref="AS7:AS8"/>
    <mergeCell ref="AT7:AT8"/>
    <mergeCell ref="AU7:AU8"/>
    <mergeCell ref="AV9:AX9"/>
    <mergeCell ref="A7:A8"/>
    <mergeCell ref="I7:I8"/>
    <mergeCell ref="F8:H8"/>
    <mergeCell ref="E7:E8"/>
    <mergeCell ref="D7:D8"/>
    <mergeCell ref="F9:H9"/>
    <mergeCell ref="A9:A10"/>
    <mergeCell ref="C7:C8"/>
    <mergeCell ref="L9:N9"/>
    <mergeCell ref="Q7:Q8"/>
    <mergeCell ref="AJ7:AL7"/>
    <mergeCell ref="P7:P8"/>
    <mergeCell ref="AG7:AG8"/>
    <mergeCell ref="AC7:AC8"/>
    <mergeCell ref="X8:Z8"/>
    <mergeCell ref="O7:O8"/>
    <mergeCell ref="AA7:AA8"/>
    <mergeCell ref="R7:T7"/>
    <mergeCell ref="R8:T8"/>
    <mergeCell ref="R9:T9"/>
    <mergeCell ref="X9:Z9"/>
    <mergeCell ref="W7:W8"/>
    <mergeCell ref="AN7:AN8"/>
    <mergeCell ref="AB7:AB8"/>
    <mergeCell ref="AD9:AF9"/>
    <mergeCell ref="AA9:AA10"/>
    <mergeCell ref="AH9:AH10"/>
    <mergeCell ref="V7:V8"/>
    <mergeCell ref="W9:W10"/>
    <mergeCell ref="AM13:AM14"/>
    <mergeCell ref="AO7:AO8"/>
    <mergeCell ref="AJ8:AL8"/>
    <mergeCell ref="AM7:AM8"/>
    <mergeCell ref="AI7:AI8"/>
    <mergeCell ref="AD7:AF7"/>
    <mergeCell ref="AH7:AH8"/>
    <mergeCell ref="AC9:AC10"/>
    <mergeCell ref="AD17:AF17"/>
    <mergeCell ref="F19:H19"/>
    <mergeCell ref="AP9:AR9"/>
    <mergeCell ref="AV7:AX7"/>
    <mergeCell ref="V13:V14"/>
    <mergeCell ref="AN13:AN14"/>
    <mergeCell ref="AJ14:AL14"/>
    <mergeCell ref="AJ17:AL17"/>
    <mergeCell ref="AP17:AR17"/>
    <mergeCell ref="AV17:AX17"/>
    <mergeCell ref="A15:A16"/>
    <mergeCell ref="P15:P16"/>
    <mergeCell ref="F17:H17"/>
    <mergeCell ref="L17:N17"/>
    <mergeCell ref="R17:T17"/>
    <mergeCell ref="X17:Z17"/>
    <mergeCell ref="C13:C14"/>
    <mergeCell ref="F14:H14"/>
    <mergeCell ref="R21:T21"/>
    <mergeCell ref="L23:N23"/>
    <mergeCell ref="L19:N19"/>
    <mergeCell ref="L21:N21"/>
    <mergeCell ref="I19:I20"/>
    <mergeCell ref="Q21:Q22"/>
    <mergeCell ref="K21:K22"/>
    <mergeCell ref="R22:T22"/>
    <mergeCell ref="F25:H25"/>
    <mergeCell ref="L25:N25"/>
    <mergeCell ref="R25:T25"/>
    <mergeCell ref="AO13:AO14"/>
    <mergeCell ref="AJ19:AL19"/>
    <mergeCell ref="X14:Z14"/>
    <mergeCell ref="AH13:AH14"/>
    <mergeCell ref="AD14:AF14"/>
    <mergeCell ref="AB13:AB14"/>
    <mergeCell ref="AI13:AI14"/>
    <mergeCell ref="B13:B14"/>
    <mergeCell ref="R23:T23"/>
    <mergeCell ref="L15:N15"/>
    <mergeCell ref="F23:H23"/>
    <mergeCell ref="Q13:Q14"/>
    <mergeCell ref="X23:Z23"/>
    <mergeCell ref="F13:H13"/>
    <mergeCell ref="P13:P14"/>
    <mergeCell ref="R14:T14"/>
    <mergeCell ref="D13:D14"/>
    <mergeCell ref="AJ10:AL10"/>
    <mergeCell ref="AV10:AX10"/>
    <mergeCell ref="AV12:AX12"/>
    <mergeCell ref="AV13:AX13"/>
    <mergeCell ref="AP23:AR23"/>
    <mergeCell ref="AV23:AX23"/>
    <mergeCell ref="AP19:AR19"/>
    <mergeCell ref="AV19:AX19"/>
    <mergeCell ref="AU23:AU24"/>
    <mergeCell ref="AU9:AU10"/>
    <mergeCell ref="E11:E12"/>
    <mergeCell ref="D11:D12"/>
    <mergeCell ref="K11:K12"/>
    <mergeCell ref="B9:B10"/>
    <mergeCell ref="J11:J12"/>
    <mergeCell ref="I9:I10"/>
    <mergeCell ref="J9:J10"/>
    <mergeCell ref="F11:H11"/>
    <mergeCell ref="C11:C12"/>
    <mergeCell ref="V9:V10"/>
    <mergeCell ref="AD10:AF10"/>
    <mergeCell ref="AG11:AG12"/>
    <mergeCell ref="AT11:AT12"/>
    <mergeCell ref="AM11:AM12"/>
    <mergeCell ref="AI11:AI12"/>
    <mergeCell ref="X11:Z11"/>
    <mergeCell ref="AB9:AB10"/>
    <mergeCell ref="AT9:AT10"/>
    <mergeCell ref="AI9:AI10"/>
    <mergeCell ref="F21:H21"/>
    <mergeCell ref="L14:N14"/>
    <mergeCell ref="R19:T19"/>
    <mergeCell ref="K13:K14"/>
    <mergeCell ref="F15:H15"/>
    <mergeCell ref="L10:N10"/>
    <mergeCell ref="P11:P12"/>
    <mergeCell ref="L11:N11"/>
    <mergeCell ref="I11:I12"/>
    <mergeCell ref="F12:H12"/>
    <mergeCell ref="AG15:AG16"/>
    <mergeCell ref="L12:N12"/>
    <mergeCell ref="AA11:AA12"/>
    <mergeCell ref="R12:T12"/>
    <mergeCell ref="AN11:AN12"/>
    <mergeCell ref="AJ12:AL12"/>
    <mergeCell ref="O13:O14"/>
    <mergeCell ref="O11:O12"/>
    <mergeCell ref="J13:J14"/>
    <mergeCell ref="U13:U14"/>
    <mergeCell ref="AD19:AF19"/>
    <mergeCell ref="X21:Z21"/>
    <mergeCell ref="AV21:AX21"/>
    <mergeCell ref="AA13:AA14"/>
    <mergeCell ref="X15:Z15"/>
    <mergeCell ref="AO15:AO16"/>
    <mergeCell ref="AC17:AC18"/>
    <mergeCell ref="W13:W14"/>
    <mergeCell ref="F18:H18"/>
    <mergeCell ref="Q17:Q18"/>
    <mergeCell ref="A19:A20"/>
    <mergeCell ref="AZ15:AZ16"/>
    <mergeCell ref="AS15:AS16"/>
    <mergeCell ref="AT15:AT16"/>
    <mergeCell ref="AV15:AX15"/>
    <mergeCell ref="B19:B20"/>
    <mergeCell ref="R15:T15"/>
    <mergeCell ref="X19:Z19"/>
    <mergeCell ref="AV14:AX14"/>
    <mergeCell ref="AZ11:AZ12"/>
    <mergeCell ref="AU15:AU16"/>
    <mergeCell ref="AV16:AX16"/>
    <mergeCell ref="AY13:AY14"/>
    <mergeCell ref="U9:U10"/>
    <mergeCell ref="AN9:AN10"/>
    <mergeCell ref="AJ15:AL15"/>
    <mergeCell ref="AP15:AR15"/>
    <mergeCell ref="AP16:AR16"/>
    <mergeCell ref="AB11:AB12"/>
    <mergeCell ref="AD12:AF12"/>
    <mergeCell ref="AT13:AT14"/>
    <mergeCell ref="AD13:AF13"/>
    <mergeCell ref="AP11:AR11"/>
    <mergeCell ref="AD11:AF11"/>
    <mergeCell ref="AS13:AS14"/>
    <mergeCell ref="AP14:AR14"/>
    <mergeCell ref="AP13:AR13"/>
    <mergeCell ref="AG13:AG14"/>
    <mergeCell ref="AJ13:AL13"/>
    <mergeCell ref="AO11:AO12"/>
    <mergeCell ref="AU13:AU14"/>
    <mergeCell ref="AC11:AC12"/>
    <mergeCell ref="Q11:Q12"/>
    <mergeCell ref="X12:Z12"/>
    <mergeCell ref="U11:U12"/>
    <mergeCell ref="R11:T11"/>
    <mergeCell ref="W11:W12"/>
    <mergeCell ref="R13:T13"/>
    <mergeCell ref="AH11:AH12"/>
    <mergeCell ref="AY11:AY12"/>
    <mergeCell ref="AV11:AX11"/>
    <mergeCell ref="AP12:AR12"/>
    <mergeCell ref="AS11:AS12"/>
    <mergeCell ref="AU11:AU12"/>
    <mergeCell ref="AJ11:AL11"/>
    <mergeCell ref="J7:J8"/>
    <mergeCell ref="X10:Z10"/>
    <mergeCell ref="AM9:AM10"/>
    <mergeCell ref="AP10:AR10"/>
    <mergeCell ref="AB17:AB18"/>
    <mergeCell ref="AI15:AI16"/>
    <mergeCell ref="AP18:AR18"/>
    <mergeCell ref="O17:O18"/>
    <mergeCell ref="AD16:AF16"/>
    <mergeCell ref="AH17:AH18"/>
    <mergeCell ref="E13:E14"/>
    <mergeCell ref="AC13:AC14"/>
    <mergeCell ref="I13:I14"/>
    <mergeCell ref="C15:C16"/>
    <mergeCell ref="O15:O16"/>
    <mergeCell ref="I15:I16"/>
    <mergeCell ref="AC15:AC16"/>
    <mergeCell ref="X13:Z13"/>
    <mergeCell ref="L13:N13"/>
    <mergeCell ref="K15:K16"/>
    <mergeCell ref="J15:J16"/>
    <mergeCell ref="AN15:AN16"/>
    <mergeCell ref="AT17:AT18"/>
    <mergeCell ref="AV18:AX18"/>
    <mergeCell ref="R16:T16"/>
    <mergeCell ref="W17:W18"/>
    <mergeCell ref="AJ16:AL16"/>
    <mergeCell ref="AB15:AB16"/>
    <mergeCell ref="V15:V16"/>
    <mergeCell ref="AI17:AI18"/>
    <mergeCell ref="E17:E18"/>
    <mergeCell ref="D15:D16"/>
    <mergeCell ref="E15:E16"/>
    <mergeCell ref="AA15:AA16"/>
    <mergeCell ref="U15:U16"/>
    <mergeCell ref="D17:D18"/>
    <mergeCell ref="I17:I18"/>
    <mergeCell ref="L16:N16"/>
    <mergeCell ref="U17:U18"/>
    <mergeCell ref="V17:V18"/>
    <mergeCell ref="AY15:AY16"/>
    <mergeCell ref="AZ13:AZ14"/>
    <mergeCell ref="AH23:AH24"/>
    <mergeCell ref="AP25:AR25"/>
    <mergeCell ref="AB25:AB26"/>
    <mergeCell ref="AH25:AH26"/>
    <mergeCell ref="AP26:AR26"/>
    <mergeCell ref="AJ26:AL26"/>
    <mergeCell ref="AP24:AR24"/>
    <mergeCell ref="AC25:AC26"/>
    <mergeCell ref="B25:B26"/>
    <mergeCell ref="F30:H30"/>
    <mergeCell ref="A29:A30"/>
    <mergeCell ref="AZ27:AZ28"/>
    <mergeCell ref="R28:T28"/>
    <mergeCell ref="AV28:AX28"/>
    <mergeCell ref="AP27:AR27"/>
    <mergeCell ref="AJ28:AL28"/>
    <mergeCell ref="AO27:AO28"/>
    <mergeCell ref="AT27:AT28"/>
    <mergeCell ref="V21:V22"/>
    <mergeCell ref="K19:K20"/>
    <mergeCell ref="J21:J22"/>
    <mergeCell ref="L20:N20"/>
    <mergeCell ref="O21:O22"/>
    <mergeCell ref="W21:W22"/>
    <mergeCell ref="U21:U22"/>
    <mergeCell ref="A23:A24"/>
    <mergeCell ref="J25:J26"/>
    <mergeCell ref="AA17:AA18"/>
    <mergeCell ref="AM15:AM16"/>
    <mergeCell ref="AN17:AN18"/>
    <mergeCell ref="AH15:AH16"/>
    <mergeCell ref="AD15:AF15"/>
    <mergeCell ref="Q19:Q20"/>
    <mergeCell ref="I21:I22"/>
    <mergeCell ref="E19:E20"/>
    <mergeCell ref="D21:D22"/>
    <mergeCell ref="P19:P20"/>
    <mergeCell ref="R20:T20"/>
    <mergeCell ref="B29:B30"/>
    <mergeCell ref="V29:V30"/>
    <mergeCell ref="E31:P31"/>
    <mergeCell ref="K27:K28"/>
    <mergeCell ref="R30:T30"/>
    <mergeCell ref="P27:P28"/>
    <mergeCell ref="L26:N26"/>
    <mergeCell ref="AU27:AU28"/>
    <mergeCell ref="X30:Z30"/>
    <mergeCell ref="AV27:AX27"/>
    <mergeCell ref="E27:E28"/>
    <mergeCell ref="AS27:AS28"/>
    <mergeCell ref="I29:I30"/>
    <mergeCell ref="AI29:AI30"/>
    <mergeCell ref="P29:P30"/>
    <mergeCell ref="L30:N30"/>
    <mergeCell ref="U29:U30"/>
    <mergeCell ref="W29:W30"/>
    <mergeCell ref="AJ30:AL30"/>
    <mergeCell ref="AV30:AX30"/>
    <mergeCell ref="J29:J30"/>
    <mergeCell ref="AM29:AM30"/>
    <mergeCell ref="K29:K30"/>
    <mergeCell ref="AN29:AN30"/>
    <mergeCell ref="AO29:AO30"/>
    <mergeCell ref="AP30:AR30"/>
    <mergeCell ref="AB29:AB30"/>
    <mergeCell ref="AY27:AY28"/>
    <mergeCell ref="J27:J28"/>
    <mergeCell ref="C29:C30"/>
    <mergeCell ref="O29:O30"/>
    <mergeCell ref="Q29:Q30"/>
    <mergeCell ref="AD30:AF30"/>
    <mergeCell ref="E29:E30"/>
    <mergeCell ref="AY29:AY30"/>
    <mergeCell ref="AD28:AF28"/>
    <mergeCell ref="AI27:AI28"/>
    <mergeCell ref="AZ29:AZ30"/>
    <mergeCell ref="AG29:AG30"/>
    <mergeCell ref="D29:D30"/>
    <mergeCell ref="AH29:AH30"/>
    <mergeCell ref="C27:C28"/>
    <mergeCell ref="AP28:AR28"/>
    <mergeCell ref="AP29:AR29"/>
    <mergeCell ref="AS29:AS30"/>
    <mergeCell ref="AT29:AT30"/>
    <mergeCell ref="AU29:AU30"/>
    <mergeCell ref="A27:A28"/>
    <mergeCell ref="O27:O28"/>
    <mergeCell ref="F29:H29"/>
    <mergeCell ref="L29:N29"/>
    <mergeCell ref="R29:T29"/>
    <mergeCell ref="AN27:AN28"/>
    <mergeCell ref="X28:Z28"/>
    <mergeCell ref="AJ29:AL29"/>
    <mergeCell ref="B27:B28"/>
    <mergeCell ref="Q27:Q28"/>
    <mergeCell ref="F24:H24"/>
    <mergeCell ref="I27:I28"/>
    <mergeCell ref="AM27:AM28"/>
    <mergeCell ref="F28:H28"/>
    <mergeCell ref="AH27:AH28"/>
    <mergeCell ref="D27:D28"/>
    <mergeCell ref="W27:W28"/>
    <mergeCell ref="V27:V28"/>
    <mergeCell ref="U27:U28"/>
    <mergeCell ref="L28:N28"/>
    <mergeCell ref="AA27:AA28"/>
    <mergeCell ref="AA29:AA30"/>
    <mergeCell ref="AG27:AG28"/>
    <mergeCell ref="AC29:AC30"/>
    <mergeCell ref="AB27:AB28"/>
    <mergeCell ref="AC27:AC28"/>
    <mergeCell ref="AD29:AF29"/>
    <mergeCell ref="X29:Z29"/>
    <mergeCell ref="E9:E10"/>
    <mergeCell ref="B15:B16"/>
    <mergeCell ref="F16:H16"/>
    <mergeCell ref="A13:A14"/>
    <mergeCell ref="A17:A18"/>
    <mergeCell ref="B17:B18"/>
    <mergeCell ref="Q15:Q16"/>
    <mergeCell ref="X16:Z16"/>
    <mergeCell ref="W15:W16"/>
    <mergeCell ref="C19:C20"/>
    <mergeCell ref="O19:O20"/>
    <mergeCell ref="A21:A22"/>
    <mergeCell ref="B21:B22"/>
    <mergeCell ref="C21:C22"/>
    <mergeCell ref="X18:Z18"/>
    <mergeCell ref="C17:C18"/>
    <mergeCell ref="J17:J18"/>
    <mergeCell ref="L18:N18"/>
    <mergeCell ref="P17:P18"/>
    <mergeCell ref="K17:K18"/>
    <mergeCell ref="V19:V20"/>
    <mergeCell ref="AN19:AN20"/>
    <mergeCell ref="AP20:AR20"/>
    <mergeCell ref="AS19:AS20"/>
    <mergeCell ref="AT19:AT20"/>
    <mergeCell ref="AM17:AM18"/>
    <mergeCell ref="AJ18:AL18"/>
    <mergeCell ref="AD18:AF18"/>
    <mergeCell ref="AG17:AG18"/>
    <mergeCell ref="AY19:AY20"/>
    <mergeCell ref="AZ19:AZ20"/>
    <mergeCell ref="F20:H20"/>
    <mergeCell ref="AC19:AC20"/>
    <mergeCell ref="U19:U20"/>
    <mergeCell ref="AG19:AG20"/>
    <mergeCell ref="W19:W20"/>
    <mergeCell ref="AA19:AA20"/>
    <mergeCell ref="AJ20:AL20"/>
    <mergeCell ref="AM23:AM24"/>
    <mergeCell ref="AV26:AX26"/>
    <mergeCell ref="AD26:AF26"/>
    <mergeCell ref="AD20:AF20"/>
    <mergeCell ref="AH19:AH20"/>
    <mergeCell ref="AU19:AU20"/>
    <mergeCell ref="AP21:AR21"/>
    <mergeCell ref="AJ21:AL21"/>
    <mergeCell ref="AD21:AF21"/>
    <mergeCell ref="AD25:AF25"/>
    <mergeCell ref="R27:T27"/>
    <mergeCell ref="X27:Z27"/>
    <mergeCell ref="AD27:AF27"/>
    <mergeCell ref="AJ27:AL27"/>
    <mergeCell ref="I25:I26"/>
    <mergeCell ref="AV20:AX20"/>
    <mergeCell ref="AT25:AT26"/>
    <mergeCell ref="AI23:AI24"/>
    <mergeCell ref="AD24:AF24"/>
    <mergeCell ref="AJ25:AL25"/>
    <mergeCell ref="AA25:AA26"/>
    <mergeCell ref="F26:H26"/>
    <mergeCell ref="V25:V26"/>
    <mergeCell ref="K25:K26"/>
    <mergeCell ref="R26:T26"/>
    <mergeCell ref="AV29:AX29"/>
    <mergeCell ref="F27:H27"/>
    <mergeCell ref="W25:W26"/>
    <mergeCell ref="X26:Z26"/>
    <mergeCell ref="L27:N27"/>
    <mergeCell ref="E23:E24"/>
    <mergeCell ref="AJ24:AL24"/>
    <mergeCell ref="AT21:AT22"/>
    <mergeCell ref="AA21:AA22"/>
    <mergeCell ref="AP22:AR22"/>
    <mergeCell ref="C25:C26"/>
    <mergeCell ref="O25:O26"/>
    <mergeCell ref="P25:P26"/>
    <mergeCell ref="Q25:Q26"/>
    <mergeCell ref="U25:U26"/>
    <mergeCell ref="AV22:AX22"/>
    <mergeCell ref="AV25:AX25"/>
    <mergeCell ref="P21:P22"/>
    <mergeCell ref="B23:B24"/>
    <mergeCell ref="J19:J20"/>
    <mergeCell ref="R18:T18"/>
    <mergeCell ref="D19:D20"/>
    <mergeCell ref="E25:E26"/>
    <mergeCell ref="D25:D26"/>
    <mergeCell ref="X25:Z25"/>
  </mergeCells>
  <printOptions horizontalCentered="1"/>
  <pageMargins left="0.5511811023622047" right="0.2362204724409449" top="0.984251968503937" bottom="0.2755905511811024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44"/>
  <sheetViews>
    <sheetView view="pageBreakPreview" zoomScale="60" zoomScaleNormal="70" zoomScalePageLayoutView="0" workbookViewId="0" topLeftCell="A12">
      <selection activeCell="E23" sqref="E23:P23"/>
    </sheetView>
  </sheetViews>
  <sheetFormatPr defaultColWidth="8.75390625" defaultRowHeight="13.5"/>
  <cols>
    <col min="1" max="13" width="4.875" style="60" customWidth="1"/>
    <col min="14" max="14" width="2.125" style="60" customWidth="1"/>
    <col min="15" max="25" width="4.875" style="60" customWidth="1"/>
    <col min="26" max="26" width="4.625" style="62" customWidth="1"/>
    <col min="27" max="27" width="2.125" style="60" customWidth="1"/>
    <col min="28" max="29" width="2.625" style="61" customWidth="1"/>
    <col min="30" max="30" width="5.50390625" style="60" customWidth="1"/>
    <col min="31" max="31" width="2.125" style="60" customWidth="1"/>
    <col min="32" max="32" width="0.6171875" style="60" customWidth="1"/>
    <col min="33" max="44" width="4.875" style="60" customWidth="1"/>
    <col min="45" max="254" width="8.75390625" style="60" customWidth="1"/>
    <col min="255" max="16384" width="8.75390625" style="62" customWidth="1"/>
  </cols>
  <sheetData>
    <row r="1" spans="3:26" ht="19.5" customHeight="1">
      <c r="C1" s="415" t="s">
        <v>178</v>
      </c>
      <c r="D1" s="416"/>
      <c r="E1" s="416"/>
      <c r="F1" s="416"/>
      <c r="G1" s="416"/>
      <c r="H1" s="416"/>
      <c r="I1" s="416"/>
      <c r="J1" s="416"/>
      <c r="K1" s="416"/>
      <c r="L1" s="417"/>
      <c r="P1" s="415" t="s">
        <v>179</v>
      </c>
      <c r="Q1" s="416"/>
      <c r="R1" s="416"/>
      <c r="S1" s="416"/>
      <c r="T1" s="416"/>
      <c r="U1" s="416"/>
      <c r="V1" s="416"/>
      <c r="W1" s="416"/>
      <c r="X1" s="416"/>
      <c r="Y1" s="417"/>
      <c r="Z1" s="60"/>
    </row>
    <row r="2" spans="26:33" ht="12.75">
      <c r="Z2" s="60"/>
      <c r="AD2" s="408" t="s">
        <v>180</v>
      </c>
      <c r="AE2" s="409"/>
      <c r="AF2" s="409"/>
      <c r="AG2" s="410"/>
    </row>
    <row r="3" spans="2:33" ht="12.7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  <c r="AD3" s="411"/>
      <c r="AE3" s="412"/>
      <c r="AF3" s="413"/>
      <c r="AG3" s="414"/>
    </row>
    <row r="4" spans="2:33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O4" s="6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D4" s="411"/>
      <c r="AE4" s="412"/>
      <c r="AF4" s="413"/>
      <c r="AG4" s="414"/>
    </row>
    <row r="5" spans="2:33" ht="12.75">
      <c r="B5" s="66"/>
      <c r="C5" s="63"/>
      <c r="D5" s="64"/>
      <c r="E5" s="64"/>
      <c r="F5" s="64"/>
      <c r="G5" s="64"/>
      <c r="H5" s="63"/>
      <c r="I5" s="64"/>
      <c r="J5" s="64"/>
      <c r="K5" s="64"/>
      <c r="L5" s="65"/>
      <c r="M5" s="68"/>
      <c r="O5" s="66"/>
      <c r="P5" s="63"/>
      <c r="Q5" s="64"/>
      <c r="R5" s="64"/>
      <c r="S5" s="64"/>
      <c r="T5" s="64"/>
      <c r="U5" s="63"/>
      <c r="V5" s="64"/>
      <c r="W5" s="64"/>
      <c r="X5" s="64"/>
      <c r="Y5" s="65"/>
      <c r="Z5" s="67"/>
      <c r="AA5" s="68"/>
      <c r="AD5" s="411"/>
      <c r="AE5" s="412"/>
      <c r="AF5" s="413"/>
      <c r="AG5" s="414"/>
    </row>
    <row r="6" spans="2:33" ht="12.75">
      <c r="B6" s="66"/>
      <c r="C6" s="63"/>
      <c r="D6" s="65"/>
      <c r="E6" s="67"/>
      <c r="F6" s="67"/>
      <c r="G6" s="67"/>
      <c r="H6" s="66"/>
      <c r="I6" s="67"/>
      <c r="J6" s="67"/>
      <c r="K6" s="63"/>
      <c r="L6" s="65"/>
      <c r="M6" s="68"/>
      <c r="O6" s="66"/>
      <c r="P6" s="63"/>
      <c r="Q6" s="65"/>
      <c r="R6" s="67"/>
      <c r="S6" s="67"/>
      <c r="T6" s="67"/>
      <c r="U6" s="66"/>
      <c r="V6" s="67"/>
      <c r="W6" s="67"/>
      <c r="X6" s="63"/>
      <c r="Y6" s="65"/>
      <c r="Z6" s="67"/>
      <c r="AA6" s="68"/>
      <c r="AD6" s="411"/>
      <c r="AE6" s="412"/>
      <c r="AF6" s="413"/>
      <c r="AG6" s="414"/>
    </row>
    <row r="7" spans="2:33" ht="12.75">
      <c r="B7" s="66"/>
      <c r="C7" s="66"/>
      <c r="D7" s="68"/>
      <c r="E7" s="67"/>
      <c r="F7" s="67"/>
      <c r="G7" s="67"/>
      <c r="H7" s="66"/>
      <c r="I7" s="67"/>
      <c r="J7" s="67"/>
      <c r="K7" s="66"/>
      <c r="L7" s="68"/>
      <c r="M7" s="68"/>
      <c r="O7" s="66"/>
      <c r="P7" s="66"/>
      <c r="Q7" s="68"/>
      <c r="R7" s="67"/>
      <c r="S7" s="67"/>
      <c r="T7" s="67"/>
      <c r="U7" s="66"/>
      <c r="V7" s="67"/>
      <c r="W7" s="67"/>
      <c r="X7" s="66"/>
      <c r="Y7" s="68"/>
      <c r="Z7" s="67"/>
      <c r="AA7" s="69"/>
      <c r="AB7" s="70"/>
      <c r="AC7" s="71"/>
      <c r="AD7" s="411"/>
      <c r="AE7" s="412"/>
      <c r="AF7" s="413"/>
      <c r="AG7" s="414"/>
    </row>
    <row r="8" spans="2:33" ht="12.75">
      <c r="B8" s="66"/>
      <c r="C8" s="72"/>
      <c r="D8" s="68"/>
      <c r="E8" s="67"/>
      <c r="F8" s="67"/>
      <c r="G8" s="67"/>
      <c r="H8" s="66"/>
      <c r="I8" s="67"/>
      <c r="J8" s="67"/>
      <c r="K8" s="66"/>
      <c r="L8" s="72"/>
      <c r="M8" s="68"/>
      <c r="O8" s="66"/>
      <c r="P8" s="72"/>
      <c r="Q8" s="68"/>
      <c r="R8" s="67"/>
      <c r="S8" s="67"/>
      <c r="T8" s="67"/>
      <c r="U8" s="66"/>
      <c r="V8" s="67"/>
      <c r="W8" s="67"/>
      <c r="X8" s="66"/>
      <c r="Y8" s="72"/>
      <c r="Z8" s="67"/>
      <c r="AA8" s="68"/>
      <c r="AD8" s="411"/>
      <c r="AE8" s="412"/>
      <c r="AF8" s="413"/>
      <c r="AG8" s="414"/>
    </row>
    <row r="9" spans="2:33" ht="12.75">
      <c r="B9" s="66"/>
      <c r="C9" s="73"/>
      <c r="D9" s="68"/>
      <c r="E9" s="67"/>
      <c r="F9" s="67"/>
      <c r="G9" s="67"/>
      <c r="H9" s="66"/>
      <c r="I9" s="67"/>
      <c r="J9" s="67"/>
      <c r="K9" s="66"/>
      <c r="L9" s="73"/>
      <c r="M9" s="68"/>
      <c r="O9" s="66"/>
      <c r="P9" s="73"/>
      <c r="Q9" s="68"/>
      <c r="R9" s="67"/>
      <c r="S9" s="67"/>
      <c r="T9" s="67"/>
      <c r="U9" s="66"/>
      <c r="V9" s="67"/>
      <c r="W9" s="67"/>
      <c r="X9" s="66"/>
      <c r="Y9" s="73"/>
      <c r="Z9" s="67"/>
      <c r="AA9" s="68"/>
      <c r="AD9" s="411"/>
      <c r="AE9" s="412"/>
      <c r="AF9" s="413"/>
      <c r="AG9" s="414"/>
    </row>
    <row r="10" spans="2:33" ht="12.75">
      <c r="B10" s="66"/>
      <c r="C10" s="73"/>
      <c r="D10" s="68"/>
      <c r="E10" s="67"/>
      <c r="F10" s="67"/>
      <c r="G10" s="67"/>
      <c r="H10" s="66"/>
      <c r="I10" s="67"/>
      <c r="J10" s="67"/>
      <c r="K10" s="66"/>
      <c r="L10" s="73"/>
      <c r="M10" s="68"/>
      <c r="O10" s="66"/>
      <c r="P10" s="73"/>
      <c r="Q10" s="68"/>
      <c r="R10" s="67"/>
      <c r="S10" s="67"/>
      <c r="T10" s="67"/>
      <c r="U10" s="66"/>
      <c r="V10" s="67"/>
      <c r="W10" s="67"/>
      <c r="X10" s="66"/>
      <c r="Y10" s="73"/>
      <c r="Z10" s="67"/>
      <c r="AA10" s="69"/>
      <c r="AB10" s="70"/>
      <c r="AC10" s="71"/>
      <c r="AD10" s="411"/>
      <c r="AE10" s="412"/>
      <c r="AF10" s="412"/>
      <c r="AG10" s="414"/>
    </row>
    <row r="11" spans="2:33" ht="12.75">
      <c r="B11" s="66"/>
      <c r="C11" s="74"/>
      <c r="D11" s="68"/>
      <c r="E11" s="67"/>
      <c r="F11" s="67"/>
      <c r="G11" s="67"/>
      <c r="H11" s="66"/>
      <c r="I11" s="67"/>
      <c r="J11" s="67"/>
      <c r="K11" s="66"/>
      <c r="L11" s="74"/>
      <c r="M11" s="68"/>
      <c r="O11" s="66"/>
      <c r="P11" s="74"/>
      <c r="Q11" s="68"/>
      <c r="R11" s="67"/>
      <c r="S11" s="67"/>
      <c r="T11" s="67"/>
      <c r="U11" s="66"/>
      <c r="V11" s="67"/>
      <c r="W11" s="67"/>
      <c r="X11" s="66"/>
      <c r="Y11" s="74"/>
      <c r="Z11" s="67"/>
      <c r="AA11" s="68"/>
      <c r="AD11" s="408" t="s">
        <v>181</v>
      </c>
      <c r="AE11" s="409"/>
      <c r="AF11" s="408"/>
      <c r="AG11" s="410"/>
    </row>
    <row r="12" spans="2:33" ht="12.75">
      <c r="B12" s="66"/>
      <c r="C12" s="66"/>
      <c r="D12" s="68"/>
      <c r="E12" s="67"/>
      <c r="F12" s="67"/>
      <c r="G12" s="67"/>
      <c r="H12" s="66"/>
      <c r="I12" s="67"/>
      <c r="J12" s="67"/>
      <c r="K12" s="66"/>
      <c r="L12" s="68"/>
      <c r="M12" s="68"/>
      <c r="O12" s="66"/>
      <c r="P12" s="66"/>
      <c r="Q12" s="68"/>
      <c r="R12" s="67"/>
      <c r="S12" s="67"/>
      <c r="T12" s="67"/>
      <c r="U12" s="66"/>
      <c r="V12" s="67"/>
      <c r="W12" s="67"/>
      <c r="X12" s="66"/>
      <c r="Y12" s="68"/>
      <c r="Z12" s="67"/>
      <c r="AA12" s="68"/>
      <c r="AD12" s="411"/>
      <c r="AE12" s="412"/>
      <c r="AF12" s="411"/>
      <c r="AG12" s="414"/>
    </row>
    <row r="13" spans="2:33" ht="12.75">
      <c r="B13" s="66"/>
      <c r="C13" s="75"/>
      <c r="D13" s="69"/>
      <c r="E13" s="67"/>
      <c r="F13" s="67"/>
      <c r="G13" s="67"/>
      <c r="H13" s="66"/>
      <c r="I13" s="67"/>
      <c r="J13" s="67"/>
      <c r="K13" s="75"/>
      <c r="L13" s="69"/>
      <c r="M13" s="68"/>
      <c r="O13" s="66"/>
      <c r="P13" s="75"/>
      <c r="Q13" s="69"/>
      <c r="R13" s="67"/>
      <c r="S13" s="67"/>
      <c r="T13" s="67"/>
      <c r="U13" s="66"/>
      <c r="V13" s="67"/>
      <c r="W13" s="67"/>
      <c r="X13" s="75"/>
      <c r="Y13" s="69"/>
      <c r="Z13" s="67"/>
      <c r="AA13" s="68"/>
      <c r="AD13" s="411"/>
      <c r="AE13" s="412"/>
      <c r="AF13" s="411"/>
      <c r="AG13" s="414"/>
    </row>
    <row r="14" spans="2:33" ht="12.75">
      <c r="B14" s="66"/>
      <c r="C14" s="75"/>
      <c r="D14" s="76"/>
      <c r="E14" s="76"/>
      <c r="F14" s="76"/>
      <c r="G14" s="76"/>
      <c r="H14" s="75"/>
      <c r="I14" s="76"/>
      <c r="J14" s="76"/>
      <c r="K14" s="76"/>
      <c r="L14" s="69"/>
      <c r="M14" s="68"/>
      <c r="O14" s="66"/>
      <c r="P14" s="75"/>
      <c r="Q14" s="76"/>
      <c r="R14" s="76"/>
      <c r="S14" s="76"/>
      <c r="T14" s="76"/>
      <c r="U14" s="75"/>
      <c r="V14" s="76"/>
      <c r="W14" s="76"/>
      <c r="X14" s="76"/>
      <c r="Y14" s="69"/>
      <c r="Z14" s="67"/>
      <c r="AA14" s="68"/>
      <c r="AD14" s="411"/>
      <c r="AE14" s="412"/>
      <c r="AF14" s="411"/>
      <c r="AG14" s="414"/>
    </row>
    <row r="15" spans="2:33" ht="12.75">
      <c r="B15" s="66"/>
      <c r="C15" s="67"/>
      <c r="D15" s="396" t="s">
        <v>182</v>
      </c>
      <c r="E15" s="396"/>
      <c r="F15" s="396"/>
      <c r="G15" s="67"/>
      <c r="H15" s="67"/>
      <c r="I15" s="396" t="s">
        <v>182</v>
      </c>
      <c r="J15" s="396"/>
      <c r="K15" s="396"/>
      <c r="L15" s="67"/>
      <c r="M15" s="68"/>
      <c r="O15" s="66"/>
      <c r="P15" s="67"/>
      <c r="Q15" s="396" t="s">
        <v>182</v>
      </c>
      <c r="R15" s="396"/>
      <c r="S15" s="396"/>
      <c r="T15" s="67"/>
      <c r="U15" s="67"/>
      <c r="V15" s="396" t="s">
        <v>182</v>
      </c>
      <c r="W15" s="396"/>
      <c r="X15" s="396"/>
      <c r="Y15" s="67"/>
      <c r="Z15" s="67"/>
      <c r="AA15" s="68"/>
      <c r="AD15" s="411"/>
      <c r="AE15" s="412"/>
      <c r="AF15" s="411"/>
      <c r="AG15" s="414"/>
    </row>
    <row r="16" spans="2:33" ht="12.75">
      <c r="B16" s="66"/>
      <c r="C16" s="67"/>
      <c r="D16" s="432"/>
      <c r="E16" s="432"/>
      <c r="F16" s="432"/>
      <c r="G16" s="67"/>
      <c r="H16" s="67"/>
      <c r="I16" s="432"/>
      <c r="J16" s="432"/>
      <c r="K16" s="432"/>
      <c r="L16" s="67"/>
      <c r="M16" s="68"/>
      <c r="O16" s="66"/>
      <c r="P16" s="67"/>
      <c r="Q16" s="432"/>
      <c r="R16" s="432"/>
      <c r="S16" s="432"/>
      <c r="T16" s="67"/>
      <c r="U16" s="67"/>
      <c r="V16" s="432"/>
      <c r="W16" s="432"/>
      <c r="X16" s="432"/>
      <c r="Y16" s="67"/>
      <c r="Z16" s="67"/>
      <c r="AA16" s="68"/>
      <c r="AD16" s="411"/>
      <c r="AE16" s="412"/>
      <c r="AF16" s="411"/>
      <c r="AG16" s="414"/>
    </row>
    <row r="17" spans="2:33" ht="12.75">
      <c r="B17" s="66"/>
      <c r="C17" s="63"/>
      <c r="D17" s="64"/>
      <c r="E17" s="64"/>
      <c r="F17" s="64"/>
      <c r="G17" s="64"/>
      <c r="H17" s="63"/>
      <c r="I17" s="64"/>
      <c r="J17" s="64"/>
      <c r="K17" s="64"/>
      <c r="L17" s="65"/>
      <c r="M17" s="68"/>
      <c r="O17" s="66"/>
      <c r="P17" s="63"/>
      <c r="Q17" s="64"/>
      <c r="R17" s="64"/>
      <c r="S17" s="64"/>
      <c r="T17" s="64"/>
      <c r="U17" s="63"/>
      <c r="V17" s="64"/>
      <c r="W17" s="64"/>
      <c r="X17" s="64"/>
      <c r="Y17" s="65"/>
      <c r="Z17" s="67"/>
      <c r="AA17" s="68"/>
      <c r="AD17" s="411"/>
      <c r="AE17" s="412"/>
      <c r="AF17" s="411"/>
      <c r="AG17" s="414"/>
    </row>
    <row r="18" spans="2:33" ht="12.75">
      <c r="B18" s="66"/>
      <c r="C18" s="63"/>
      <c r="D18" s="65"/>
      <c r="E18" s="67"/>
      <c r="F18" s="67"/>
      <c r="G18" s="67"/>
      <c r="H18" s="66"/>
      <c r="I18" s="67"/>
      <c r="J18" s="67"/>
      <c r="K18" s="63"/>
      <c r="L18" s="65"/>
      <c r="M18" s="68"/>
      <c r="O18" s="66"/>
      <c r="P18" s="63"/>
      <c r="Q18" s="65"/>
      <c r="R18" s="67"/>
      <c r="S18" s="67"/>
      <c r="T18" s="67"/>
      <c r="U18" s="66"/>
      <c r="V18" s="67"/>
      <c r="W18" s="67"/>
      <c r="X18" s="63"/>
      <c r="Y18" s="65"/>
      <c r="Z18" s="67"/>
      <c r="AA18" s="68"/>
      <c r="AD18" s="428"/>
      <c r="AE18" s="429"/>
      <c r="AF18" s="411"/>
      <c r="AG18" s="414"/>
    </row>
    <row r="19" spans="2:33" ht="12.75">
      <c r="B19" s="66"/>
      <c r="C19" s="66"/>
      <c r="D19" s="68"/>
      <c r="E19" s="67"/>
      <c r="F19" s="67"/>
      <c r="G19" s="67"/>
      <c r="H19" s="66"/>
      <c r="I19" s="67"/>
      <c r="J19" s="67"/>
      <c r="K19" s="66"/>
      <c r="L19" s="68"/>
      <c r="M19" s="68"/>
      <c r="O19" s="66"/>
      <c r="P19" s="66"/>
      <c r="Q19" s="68"/>
      <c r="R19" s="67"/>
      <c r="S19" s="67"/>
      <c r="T19" s="67"/>
      <c r="U19" s="66"/>
      <c r="V19" s="67"/>
      <c r="W19" s="67"/>
      <c r="X19" s="66"/>
      <c r="Y19" s="68"/>
      <c r="Z19" s="67"/>
      <c r="AA19" s="69"/>
      <c r="AB19" s="70"/>
      <c r="AC19" s="71"/>
      <c r="AD19" s="411"/>
      <c r="AE19" s="413"/>
      <c r="AF19" s="411"/>
      <c r="AG19" s="414"/>
    </row>
    <row r="20" spans="2:33" ht="12.75">
      <c r="B20" s="66"/>
      <c r="C20" s="72"/>
      <c r="D20" s="68"/>
      <c r="E20" s="67"/>
      <c r="F20" s="67"/>
      <c r="G20" s="67"/>
      <c r="H20" s="66"/>
      <c r="I20" s="67"/>
      <c r="J20" s="67"/>
      <c r="K20" s="66"/>
      <c r="L20" s="72"/>
      <c r="M20" s="68"/>
      <c r="O20" s="66"/>
      <c r="P20" s="72"/>
      <c r="Q20" s="68"/>
      <c r="R20" s="67"/>
      <c r="S20" s="67"/>
      <c r="T20" s="77"/>
      <c r="U20" s="66"/>
      <c r="V20" s="67"/>
      <c r="W20" s="67"/>
      <c r="X20" s="66"/>
      <c r="Y20" s="72"/>
      <c r="Z20" s="67"/>
      <c r="AA20" s="68"/>
      <c r="AB20" s="61" t="s">
        <v>183</v>
      </c>
      <c r="AD20" s="411"/>
      <c r="AE20" s="413"/>
      <c r="AF20" s="411"/>
      <c r="AG20" s="414"/>
    </row>
    <row r="21" spans="2:33" ht="12.75">
      <c r="B21" s="66"/>
      <c r="C21" s="73"/>
      <c r="D21" s="68"/>
      <c r="E21" s="67"/>
      <c r="F21" s="67"/>
      <c r="G21" s="67"/>
      <c r="H21" s="66"/>
      <c r="I21" s="67"/>
      <c r="J21" s="67"/>
      <c r="K21" s="66"/>
      <c r="L21" s="73"/>
      <c r="M21" s="68"/>
      <c r="O21" s="66"/>
      <c r="P21" s="73"/>
      <c r="Q21" s="68"/>
      <c r="R21" s="67"/>
      <c r="S21" s="67"/>
      <c r="T21" s="67"/>
      <c r="U21" s="66"/>
      <c r="V21" s="67"/>
      <c r="W21" s="67"/>
      <c r="X21" s="66"/>
      <c r="Y21" s="73"/>
      <c r="Z21" s="67"/>
      <c r="AA21" s="68"/>
      <c r="AB21" s="61" t="s">
        <v>184</v>
      </c>
      <c r="AD21" s="411"/>
      <c r="AE21" s="413"/>
      <c r="AF21" s="411"/>
      <c r="AG21" s="414"/>
    </row>
    <row r="22" spans="2:33" ht="12.75">
      <c r="B22" s="66"/>
      <c r="C22" s="73"/>
      <c r="D22" s="68"/>
      <c r="E22" s="67"/>
      <c r="F22" s="67"/>
      <c r="G22" s="67"/>
      <c r="H22" s="66"/>
      <c r="I22" s="67"/>
      <c r="J22" s="67"/>
      <c r="K22" s="66"/>
      <c r="L22" s="73"/>
      <c r="M22" s="68"/>
      <c r="O22" s="66"/>
      <c r="P22" s="73"/>
      <c r="Q22" s="68"/>
      <c r="R22" s="67"/>
      <c r="S22" s="67"/>
      <c r="T22" s="67"/>
      <c r="U22" s="66"/>
      <c r="V22" s="67"/>
      <c r="W22" s="67"/>
      <c r="X22" s="66"/>
      <c r="Y22" s="73"/>
      <c r="Z22" s="67"/>
      <c r="AA22" s="69"/>
      <c r="AB22" s="70" t="s">
        <v>185</v>
      </c>
      <c r="AC22" s="71"/>
      <c r="AD22" s="411"/>
      <c r="AE22" s="413"/>
      <c r="AF22" s="411"/>
      <c r="AG22" s="414"/>
    </row>
    <row r="23" spans="2:33" ht="12.75">
      <c r="B23" s="66"/>
      <c r="C23" s="74"/>
      <c r="D23" s="68"/>
      <c r="E23" s="67"/>
      <c r="F23" s="67"/>
      <c r="G23" s="67"/>
      <c r="H23" s="66"/>
      <c r="I23" s="67"/>
      <c r="J23" s="67"/>
      <c r="K23" s="66"/>
      <c r="L23" s="74"/>
      <c r="M23" s="68"/>
      <c r="O23" s="66"/>
      <c r="P23" s="74"/>
      <c r="Q23" s="68"/>
      <c r="R23" s="67"/>
      <c r="S23" s="67"/>
      <c r="T23" s="67"/>
      <c r="U23" s="66"/>
      <c r="V23" s="67"/>
      <c r="W23" s="67"/>
      <c r="X23" s="66"/>
      <c r="Y23" s="74"/>
      <c r="Z23" s="67"/>
      <c r="AA23" s="68"/>
      <c r="AD23" s="428"/>
      <c r="AE23" s="429"/>
      <c r="AF23" s="411"/>
      <c r="AG23" s="414"/>
    </row>
    <row r="24" spans="2:33" ht="12.75">
      <c r="B24" s="66"/>
      <c r="C24" s="66"/>
      <c r="D24" s="68"/>
      <c r="E24" s="67"/>
      <c r="F24" s="67"/>
      <c r="G24" s="67"/>
      <c r="H24" s="66"/>
      <c r="I24" s="67"/>
      <c r="J24" s="67"/>
      <c r="K24" s="66"/>
      <c r="L24" s="68"/>
      <c r="M24" s="68"/>
      <c r="O24" s="66"/>
      <c r="P24" s="66"/>
      <c r="Q24" s="68"/>
      <c r="R24" s="67"/>
      <c r="S24" s="67"/>
      <c r="T24" s="67"/>
      <c r="U24" s="66"/>
      <c r="V24" s="67"/>
      <c r="W24" s="67"/>
      <c r="X24" s="66"/>
      <c r="Y24" s="68"/>
      <c r="Z24" s="67"/>
      <c r="AA24" s="68"/>
      <c r="AF24" s="404"/>
      <c r="AG24" s="405"/>
    </row>
    <row r="25" spans="2:33" ht="12.75">
      <c r="B25" s="66"/>
      <c r="C25" s="75"/>
      <c r="D25" s="69"/>
      <c r="E25" s="67"/>
      <c r="F25" s="67"/>
      <c r="G25" s="67"/>
      <c r="H25" s="66"/>
      <c r="I25" s="67"/>
      <c r="J25" s="67"/>
      <c r="K25" s="75"/>
      <c r="L25" s="69"/>
      <c r="M25" s="68"/>
      <c r="O25" s="66"/>
      <c r="P25" s="75"/>
      <c r="Q25" s="69"/>
      <c r="R25" s="67"/>
      <c r="S25" s="67"/>
      <c r="T25" s="67"/>
      <c r="U25" s="66"/>
      <c r="V25" s="67"/>
      <c r="W25" s="67"/>
      <c r="X25" s="75"/>
      <c r="Y25" s="69"/>
      <c r="Z25" s="67"/>
      <c r="AA25" s="68"/>
      <c r="AB25" s="71"/>
      <c r="AC25" s="71"/>
      <c r="AD25" s="401" t="s">
        <v>186</v>
      </c>
      <c r="AF25" s="404"/>
      <c r="AG25" s="405"/>
    </row>
    <row r="26" spans="2:33" ht="12.75">
      <c r="B26" s="66"/>
      <c r="C26" s="75"/>
      <c r="D26" s="76"/>
      <c r="E26" s="76"/>
      <c r="F26" s="76"/>
      <c r="G26" s="76"/>
      <c r="H26" s="75"/>
      <c r="I26" s="76"/>
      <c r="J26" s="76"/>
      <c r="K26" s="76"/>
      <c r="L26" s="69"/>
      <c r="M26" s="68"/>
      <c r="O26" s="66"/>
      <c r="P26" s="75"/>
      <c r="Q26" s="76"/>
      <c r="R26" s="76"/>
      <c r="S26" s="76"/>
      <c r="T26" s="76"/>
      <c r="U26" s="75"/>
      <c r="V26" s="76"/>
      <c r="W26" s="76"/>
      <c r="X26" s="76"/>
      <c r="Y26" s="69"/>
      <c r="Z26" s="67"/>
      <c r="AA26" s="68"/>
      <c r="AB26" s="71"/>
      <c r="AC26" s="71"/>
      <c r="AD26" s="402"/>
      <c r="AF26" s="404"/>
      <c r="AG26" s="405"/>
    </row>
    <row r="27" spans="2:33" ht="12.7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71"/>
      <c r="AC27" s="71"/>
      <c r="AD27" s="402"/>
      <c r="AF27" s="404"/>
      <c r="AG27" s="405"/>
    </row>
    <row r="28" spans="2:33" ht="12.7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  <c r="AD28" s="402"/>
      <c r="AF28" s="404"/>
      <c r="AG28" s="405"/>
    </row>
    <row r="29" spans="2:33" ht="12.75">
      <c r="B29" s="66"/>
      <c r="C29" s="67"/>
      <c r="D29" s="67"/>
      <c r="E29" s="67"/>
      <c r="F29" s="67"/>
      <c r="G29" s="67"/>
      <c r="H29" s="67"/>
      <c r="I29" s="451" t="s">
        <v>187</v>
      </c>
      <c r="J29" s="452"/>
      <c r="K29" s="67"/>
      <c r="L29" s="67"/>
      <c r="M29" s="68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  <c r="AD29" s="402"/>
      <c r="AF29" s="404"/>
      <c r="AG29" s="405"/>
    </row>
    <row r="30" spans="2:33" ht="12.75">
      <c r="B30" s="75"/>
      <c r="C30" s="76"/>
      <c r="D30" s="76"/>
      <c r="E30" s="76"/>
      <c r="F30" s="76"/>
      <c r="G30" s="76"/>
      <c r="H30" s="76"/>
      <c r="I30" s="453"/>
      <c r="J30" s="454"/>
      <c r="K30" s="76"/>
      <c r="L30" s="75"/>
      <c r="M30" s="69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69"/>
      <c r="AD30" s="403"/>
      <c r="AF30" s="406"/>
      <c r="AG30" s="407"/>
    </row>
    <row r="31" spans="2:30" ht="12.75">
      <c r="B31" s="67"/>
      <c r="C31" s="67"/>
      <c r="D31" s="67"/>
      <c r="E31" s="67"/>
      <c r="F31" s="67"/>
      <c r="G31" s="67"/>
      <c r="H31" s="67"/>
      <c r="I31" s="77"/>
      <c r="J31" s="77"/>
      <c r="K31" s="67"/>
      <c r="L31" s="451" t="s">
        <v>188</v>
      </c>
      <c r="M31" s="452"/>
      <c r="N31" s="66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D31" s="77"/>
    </row>
    <row r="32" spans="13:26" ht="12.75">
      <c r="M32" s="78"/>
      <c r="Z32" s="60"/>
    </row>
    <row r="33" spans="2:31" ht="21" customHeight="1">
      <c r="B33" s="424" t="s">
        <v>189</v>
      </c>
      <c r="C33" s="424"/>
      <c r="D33" s="424"/>
      <c r="E33" s="424"/>
      <c r="F33" s="424"/>
      <c r="G33" s="424"/>
      <c r="H33" s="424"/>
      <c r="I33" s="424"/>
      <c r="J33" s="424"/>
      <c r="K33" s="425"/>
      <c r="M33" s="78"/>
      <c r="O33" s="418" t="s">
        <v>190</v>
      </c>
      <c r="P33" s="455"/>
      <c r="R33" s="418" t="s">
        <v>191</v>
      </c>
      <c r="S33" s="419"/>
      <c r="U33" s="433" t="s">
        <v>192</v>
      </c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</row>
    <row r="34" spans="2:31" ht="12.75">
      <c r="B34" s="426"/>
      <c r="C34" s="426"/>
      <c r="D34" s="426"/>
      <c r="E34" s="426"/>
      <c r="F34" s="426"/>
      <c r="G34" s="426"/>
      <c r="H34" s="426"/>
      <c r="I34" s="426"/>
      <c r="J34" s="426"/>
      <c r="K34" s="427"/>
      <c r="M34" s="78"/>
      <c r="O34" s="456"/>
      <c r="P34" s="457"/>
      <c r="R34" s="420"/>
      <c r="S34" s="421"/>
      <c r="U34" s="435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</row>
    <row r="35" spans="2:31" ht="12.75">
      <c r="B35" s="426"/>
      <c r="C35" s="426"/>
      <c r="D35" s="426"/>
      <c r="E35" s="426"/>
      <c r="F35" s="426"/>
      <c r="G35" s="426"/>
      <c r="H35" s="426"/>
      <c r="I35" s="426"/>
      <c r="J35" s="426"/>
      <c r="K35" s="427"/>
      <c r="O35" s="458"/>
      <c r="P35" s="459"/>
      <c r="R35" s="422"/>
      <c r="S35" s="423"/>
      <c r="U35" s="435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</row>
    <row r="36" spans="2:31" ht="12.75">
      <c r="B36" s="426"/>
      <c r="C36" s="426"/>
      <c r="D36" s="426"/>
      <c r="E36" s="426"/>
      <c r="F36" s="426"/>
      <c r="G36" s="426"/>
      <c r="H36" s="426"/>
      <c r="I36" s="426"/>
      <c r="J36" s="426"/>
      <c r="K36" s="427"/>
      <c r="M36" s="60" t="s">
        <v>193</v>
      </c>
      <c r="U36" s="43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</row>
    <row r="37" spans="2:31" ht="12.75">
      <c r="B37" s="426"/>
      <c r="C37" s="426"/>
      <c r="D37" s="426"/>
      <c r="E37" s="426"/>
      <c r="F37" s="426"/>
      <c r="G37" s="426"/>
      <c r="H37" s="426"/>
      <c r="I37" s="426"/>
      <c r="J37" s="426"/>
      <c r="K37" s="427"/>
      <c r="O37" s="438" t="s">
        <v>194</v>
      </c>
      <c r="P37" s="439"/>
      <c r="Q37" s="439"/>
      <c r="R37" s="439"/>
      <c r="S37" s="439"/>
      <c r="T37" s="440"/>
      <c r="U37" s="43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</row>
    <row r="38" spans="2:31" ht="12.75">
      <c r="B38" s="426"/>
      <c r="C38" s="426"/>
      <c r="D38" s="426"/>
      <c r="E38" s="426"/>
      <c r="F38" s="426"/>
      <c r="G38" s="426"/>
      <c r="H38" s="426"/>
      <c r="I38" s="426"/>
      <c r="J38" s="426"/>
      <c r="K38" s="427"/>
      <c r="M38" s="60" t="s">
        <v>195</v>
      </c>
      <c r="O38" s="441"/>
      <c r="P38" s="442"/>
      <c r="Q38" s="442"/>
      <c r="R38" s="442"/>
      <c r="S38" s="442"/>
      <c r="T38" s="443"/>
      <c r="U38" s="43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</row>
    <row r="39" spans="2:31" ht="12.75">
      <c r="B39" s="426"/>
      <c r="C39" s="426"/>
      <c r="D39" s="426"/>
      <c r="E39" s="426"/>
      <c r="F39" s="426"/>
      <c r="G39" s="426"/>
      <c r="H39" s="426"/>
      <c r="I39" s="426"/>
      <c r="J39" s="426"/>
      <c r="K39" s="427"/>
      <c r="O39" s="444"/>
      <c r="P39" s="445"/>
      <c r="Q39" s="445"/>
      <c r="R39" s="445"/>
      <c r="S39" s="445"/>
      <c r="T39" s="446"/>
      <c r="U39" s="436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</row>
    <row r="40" spans="2:31" ht="12.75">
      <c r="B40" s="426"/>
      <c r="C40" s="426"/>
      <c r="D40" s="426"/>
      <c r="E40" s="426"/>
      <c r="F40" s="426"/>
      <c r="G40" s="426"/>
      <c r="H40" s="426"/>
      <c r="I40" s="426"/>
      <c r="J40" s="426"/>
      <c r="K40" s="427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E40" s="80"/>
    </row>
    <row r="41" spans="2:31" ht="12.75">
      <c r="B41" s="426"/>
      <c r="C41" s="426"/>
      <c r="D41" s="426"/>
      <c r="E41" s="426"/>
      <c r="F41" s="426"/>
      <c r="G41" s="426"/>
      <c r="H41" s="426"/>
      <c r="I41" s="426"/>
      <c r="J41" s="426"/>
      <c r="K41" s="427"/>
      <c r="L41" s="81"/>
      <c r="O41" s="430" t="s">
        <v>196</v>
      </c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1"/>
      <c r="AB41" s="398" t="s">
        <v>188</v>
      </c>
      <c r="AC41" s="399"/>
      <c r="AD41" s="400"/>
      <c r="AE41" s="82"/>
    </row>
    <row r="42" spans="2:31" ht="12.75">
      <c r="B42" s="83"/>
      <c r="C42" s="447" t="s">
        <v>197</v>
      </c>
      <c r="D42" s="448"/>
      <c r="E42" s="83"/>
      <c r="F42" s="83"/>
      <c r="G42" s="83"/>
      <c r="H42" s="83"/>
      <c r="I42" s="83"/>
      <c r="J42" s="83"/>
      <c r="K42" s="84"/>
      <c r="L42" s="81"/>
      <c r="O42" s="63"/>
      <c r="P42" s="63"/>
      <c r="Q42" s="65"/>
      <c r="R42" s="396" t="s">
        <v>198</v>
      </c>
      <c r="S42" s="396"/>
      <c r="T42" s="396"/>
      <c r="U42" s="396"/>
      <c r="V42" s="396"/>
      <c r="W42" s="396"/>
      <c r="X42" s="396"/>
      <c r="Y42" s="396"/>
      <c r="Z42" s="396"/>
      <c r="AA42" s="396"/>
      <c r="AB42" s="85"/>
      <c r="AC42" s="86"/>
      <c r="AD42" s="64"/>
      <c r="AE42" s="63"/>
    </row>
    <row r="43" spans="2:31" ht="12.75">
      <c r="B43" s="83"/>
      <c r="C43" s="449"/>
      <c r="D43" s="450"/>
      <c r="E43" s="83"/>
      <c r="F43" s="83"/>
      <c r="G43" s="83"/>
      <c r="H43" s="83"/>
      <c r="I43" s="83"/>
      <c r="J43" s="83"/>
      <c r="K43" s="84"/>
      <c r="L43" s="81"/>
      <c r="O43" s="66"/>
      <c r="P43" s="67"/>
      <c r="Q43" s="6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71"/>
      <c r="AC43" s="71"/>
      <c r="AD43" s="67"/>
      <c r="AE43" s="67"/>
    </row>
    <row r="44" spans="3:31" ht="4.5" customHeight="1">
      <c r="C44" s="397"/>
      <c r="D44" s="39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87"/>
      <c r="AA44" s="67"/>
      <c r="AB44" s="71"/>
      <c r="AC44" s="71"/>
      <c r="AD44" s="67"/>
      <c r="AE44" s="67"/>
    </row>
  </sheetData>
  <sheetProtection/>
  <mergeCells count="22">
    <mergeCell ref="O33:P35"/>
    <mergeCell ref="L31:M31"/>
    <mergeCell ref="O41:AA41"/>
    <mergeCell ref="I15:K16"/>
    <mergeCell ref="C44:D44"/>
    <mergeCell ref="V15:X16"/>
    <mergeCell ref="U33:AE39"/>
    <mergeCell ref="O37:T39"/>
    <mergeCell ref="D15:F16"/>
    <mergeCell ref="C42:D43"/>
    <mergeCell ref="I29:J30"/>
    <mergeCell ref="Q15:S16"/>
    <mergeCell ref="R42:AA43"/>
    <mergeCell ref="AB41:AD41"/>
    <mergeCell ref="AD25:AD30"/>
    <mergeCell ref="AF24:AG30"/>
    <mergeCell ref="AD2:AG10"/>
    <mergeCell ref="C1:L1"/>
    <mergeCell ref="R33:S35"/>
    <mergeCell ref="B33:K41"/>
    <mergeCell ref="P1:Y1"/>
    <mergeCell ref="AD11:AG23"/>
  </mergeCells>
  <printOptions horizontalCentered="1"/>
  <pageMargins left="0.5511811023622047" right="0.2362204724409449" top="0.984251968503937" bottom="0.2755905511811024" header="0.5118110236220472" footer="0.5118110236220472"/>
  <pageSetup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4"/>
  <sheetViews>
    <sheetView view="pageBreakPreview" zoomScale="60" zoomScalePageLayoutView="0" workbookViewId="0" topLeftCell="A37">
      <selection activeCell="E23" sqref="E23:P23"/>
    </sheetView>
  </sheetViews>
  <sheetFormatPr defaultColWidth="9.00390625" defaultRowHeight="13.5"/>
  <sheetData>
    <row r="4" spans="2:3" ht="18.75">
      <c r="B4" s="460" t="s">
        <v>240</v>
      </c>
      <c r="C4" s="460"/>
    </row>
  </sheetData>
  <sheetProtection/>
  <mergeCells count="1">
    <mergeCell ref="B4:C4"/>
  </mergeCells>
  <printOptions horizontalCentered="1"/>
  <pageMargins left="0.5511811023622047" right="0.2362204724409449" top="0.984251968503937" bottom="0.275590551181102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485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485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465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6"/>
  <sheetViews>
    <sheetView view="pageBreakPreview" zoomScale="60" zoomScaleNormal="75" zoomScalePageLayoutView="0" workbookViewId="0" topLeftCell="A1">
      <selection activeCell="O37" sqref="O37"/>
    </sheetView>
  </sheetViews>
  <sheetFormatPr defaultColWidth="9.00390625" defaultRowHeight="13.5"/>
  <cols>
    <col min="1" max="1" width="9.00390625" style="52" customWidth="1"/>
    <col min="2" max="2" width="10.50390625" style="52" customWidth="1"/>
    <col min="3" max="3" width="3.125" style="52" customWidth="1"/>
    <col min="4" max="4" width="16.875" style="52" bestFit="1" customWidth="1"/>
    <col min="5" max="10" width="9.00390625" style="52" customWidth="1"/>
    <col min="11" max="11" width="2.50390625" style="52" customWidth="1"/>
    <col min="12" max="16384" width="9.00390625" style="52" customWidth="1"/>
  </cols>
  <sheetData>
    <row r="2" spans="1:11" ht="15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5" spans="2:4" s="98" customFormat="1" ht="24" customHeight="1">
      <c r="B35" s="97" t="s">
        <v>0</v>
      </c>
      <c r="C35" s="97"/>
      <c r="D35" s="111" t="s">
        <v>324</v>
      </c>
    </row>
    <row r="36" spans="2:3" s="98" customFormat="1" ht="24" customHeight="1">
      <c r="B36" s="97"/>
      <c r="C36" s="97"/>
    </row>
    <row r="37" spans="2:4" s="98" customFormat="1" ht="24" customHeight="1">
      <c r="B37" s="97" t="s">
        <v>1</v>
      </c>
      <c r="C37" s="97"/>
      <c r="D37" s="98" t="s">
        <v>2</v>
      </c>
    </row>
    <row r="38" spans="2:3" s="98" customFormat="1" ht="24" customHeight="1">
      <c r="B38" s="97"/>
      <c r="C38" s="97"/>
    </row>
    <row r="39" spans="2:4" s="98" customFormat="1" ht="24" customHeight="1">
      <c r="B39" s="97" t="s">
        <v>3</v>
      </c>
      <c r="C39" s="97"/>
      <c r="D39" s="98" t="s">
        <v>4</v>
      </c>
    </row>
    <row r="40" spans="2:4" s="98" customFormat="1" ht="24" customHeight="1">
      <c r="B40" s="97"/>
      <c r="C40" s="97"/>
      <c r="D40" s="98" t="s">
        <v>5</v>
      </c>
    </row>
    <row r="41" spans="2:3" s="98" customFormat="1" ht="24" customHeight="1">
      <c r="B41" s="97"/>
      <c r="C41" s="97"/>
    </row>
    <row r="42" spans="2:4" s="98" customFormat="1" ht="24" customHeight="1">
      <c r="B42" s="97" t="s">
        <v>214</v>
      </c>
      <c r="C42" s="97"/>
      <c r="D42" s="98" t="s">
        <v>215</v>
      </c>
    </row>
    <row r="43" spans="2:3" s="98" customFormat="1" ht="24" customHeight="1">
      <c r="B43" s="97"/>
      <c r="C43" s="97"/>
    </row>
    <row r="44" spans="2:4" s="98" customFormat="1" ht="24" customHeight="1">
      <c r="B44" s="97" t="s">
        <v>200</v>
      </c>
      <c r="C44" s="97"/>
      <c r="D44" s="99" t="s">
        <v>201</v>
      </c>
    </row>
    <row r="45" spans="2:3" s="98" customFormat="1" ht="24" customHeight="1">
      <c r="B45" s="97"/>
      <c r="C45" s="97"/>
    </row>
    <row r="46" spans="2:3" s="98" customFormat="1" ht="24" customHeight="1">
      <c r="B46" s="97"/>
      <c r="C46" s="97"/>
    </row>
    <row r="47" s="98" customFormat="1" ht="24" customHeight="1"/>
    <row r="48" s="100" customFormat="1" ht="24" customHeight="1"/>
  </sheetData>
  <sheetProtection/>
  <mergeCells count="1">
    <mergeCell ref="A2:K2"/>
  </mergeCells>
  <printOptions horizontalCentered="1"/>
  <pageMargins left="0.5511811023622047" right="0.2362204724409449" top="0.984251968503937" bottom="0.275590551181102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2"/>
  <sheetViews>
    <sheetView view="pageBreakPreview" zoomScale="86" zoomScaleSheetLayoutView="86" zoomScalePageLayoutView="0" workbookViewId="0" topLeftCell="A13">
      <selection activeCell="J23" sqref="J23"/>
    </sheetView>
  </sheetViews>
  <sheetFormatPr defaultColWidth="3.375" defaultRowHeight="13.5"/>
  <cols>
    <col min="1" max="5" width="3.00390625" style="17" customWidth="1"/>
    <col min="6" max="24" width="3.375" style="18" customWidth="1"/>
    <col min="25" max="25" width="6.125" style="18" customWidth="1"/>
    <col min="26" max="16384" width="3.375" style="18" customWidth="1"/>
  </cols>
  <sheetData>
    <row r="1" spans="1:25" ht="18.75">
      <c r="A1" s="147" t="s">
        <v>346</v>
      </c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2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2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5" spans="1:25" ht="15" customHeight="1">
      <c r="A5" s="145" t="s">
        <v>6</v>
      </c>
      <c r="B5" s="145"/>
      <c r="C5" s="145"/>
      <c r="D5" s="145"/>
      <c r="E5" s="145"/>
      <c r="G5" s="144" t="s">
        <v>343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 ht="15" customHeight="1">
      <c r="A6" s="145"/>
      <c r="B6" s="145"/>
      <c r="C6" s="145"/>
      <c r="D6" s="145"/>
      <c r="E6" s="145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</row>
    <row r="7" spans="1:25" ht="15" customHeight="1">
      <c r="A7" s="145" t="s">
        <v>7</v>
      </c>
      <c r="B7" s="145"/>
      <c r="C7" s="145"/>
      <c r="D7" s="145"/>
      <c r="E7" s="145"/>
      <c r="G7" s="142" t="s">
        <v>8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5" ht="15" customHeight="1">
      <c r="A8" s="145"/>
      <c r="B8" s="145"/>
      <c r="C8" s="145"/>
      <c r="D8" s="145"/>
      <c r="E8" s="145"/>
      <c r="G8" s="142" t="s">
        <v>9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 ht="15" customHeight="1">
      <c r="A9" s="21"/>
      <c r="B9" s="21"/>
      <c r="C9" s="21"/>
      <c r="D9" s="21"/>
      <c r="E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" customHeight="1">
      <c r="A10" s="145" t="s">
        <v>10</v>
      </c>
      <c r="B10" s="145"/>
      <c r="C10" s="145"/>
      <c r="D10" s="145"/>
      <c r="E10" s="145"/>
      <c r="G10" s="142" t="s">
        <v>11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</row>
    <row r="11" spans="1:25" ht="15" customHeight="1">
      <c r="A11" s="145"/>
      <c r="B11" s="145"/>
      <c r="C11" s="145"/>
      <c r="D11" s="145"/>
      <c r="E11" s="145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</row>
    <row r="12" spans="1:25" ht="15" customHeight="1">
      <c r="A12" s="145" t="s">
        <v>12</v>
      </c>
      <c r="B12" s="145"/>
      <c r="C12" s="145"/>
      <c r="D12" s="145"/>
      <c r="E12" s="145"/>
      <c r="G12" s="142" t="s">
        <v>13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5" customHeight="1">
      <c r="A13" s="21"/>
      <c r="B13" s="21"/>
      <c r="C13" s="21"/>
      <c r="D13" s="21"/>
      <c r="E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5" customHeight="1">
      <c r="A14" s="145" t="s">
        <v>14</v>
      </c>
      <c r="B14" s="145"/>
      <c r="C14" s="145"/>
      <c r="D14" s="145"/>
      <c r="E14" s="145"/>
      <c r="G14" s="142" t="s">
        <v>15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</row>
    <row r="15" spans="1:25" ht="15" customHeight="1">
      <c r="A15" s="21"/>
      <c r="B15" s="21"/>
      <c r="C15" s="21"/>
      <c r="D15" s="21"/>
      <c r="E15" s="21"/>
      <c r="G15" s="22" t="s">
        <v>16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5" customHeight="1">
      <c r="A16" s="21"/>
      <c r="B16" s="21"/>
      <c r="C16" s="21"/>
      <c r="D16" s="21"/>
      <c r="E16" s="21"/>
      <c r="G16" s="22"/>
      <c r="H16" s="22" t="s">
        <v>17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5" customHeight="1">
      <c r="A17" s="21"/>
      <c r="B17" s="21"/>
      <c r="C17" s="21"/>
      <c r="D17" s="21"/>
      <c r="E17" s="21"/>
      <c r="G17" s="142" t="s">
        <v>299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  <row r="18" spans="1:25" ht="15" customHeight="1">
      <c r="A18" s="21"/>
      <c r="B18" s="21"/>
      <c r="C18" s="21"/>
      <c r="D18" s="21"/>
      <c r="E18" s="21"/>
      <c r="G18" s="22"/>
      <c r="H18" s="22" t="s">
        <v>18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5" customHeight="1">
      <c r="A19" s="21"/>
      <c r="B19" s="21"/>
      <c r="C19" s="21"/>
      <c r="D19" s="21"/>
      <c r="E19" s="21"/>
      <c r="G19" s="142" t="s">
        <v>19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" customHeight="1">
      <c r="A20" s="145"/>
      <c r="B20" s="145"/>
      <c r="C20" s="145"/>
      <c r="D20" s="145"/>
      <c r="E20" s="145"/>
      <c r="G20" s="144" t="s">
        <v>347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</row>
    <row r="21" spans="1:25" ht="15" customHeight="1">
      <c r="A21" s="145"/>
      <c r="B21" s="145"/>
      <c r="C21" s="145"/>
      <c r="D21" s="145"/>
      <c r="E21" s="145"/>
      <c r="G21" s="142" t="s">
        <v>20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</row>
    <row r="22" spans="1:25" ht="15" customHeight="1">
      <c r="A22" s="21"/>
      <c r="B22" s="21"/>
      <c r="C22" s="21"/>
      <c r="D22" s="21"/>
      <c r="E22" s="21"/>
      <c r="G22" s="22" t="s">
        <v>344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5" customHeight="1">
      <c r="A23" s="21"/>
      <c r="B23" s="21"/>
      <c r="C23" s="21"/>
      <c r="D23" s="21"/>
      <c r="E23" s="21"/>
      <c r="G23" s="23" t="s">
        <v>21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5" customHeight="1">
      <c r="A24" s="145"/>
      <c r="B24" s="145"/>
      <c r="C24" s="145"/>
      <c r="D24" s="145"/>
      <c r="E24" s="145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</row>
    <row r="25" spans="1:25" ht="15" customHeight="1">
      <c r="A25" s="145" t="s">
        <v>22</v>
      </c>
      <c r="B25" s="145"/>
      <c r="C25" s="145"/>
      <c r="D25" s="145"/>
      <c r="E25" s="145"/>
      <c r="G25" s="24" t="s">
        <v>300</v>
      </c>
      <c r="H25" s="25"/>
      <c r="I25" s="25"/>
      <c r="J25" s="25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7"/>
      <c r="Y25" s="27"/>
    </row>
    <row r="26" spans="1:25" ht="15" customHeight="1">
      <c r="A26" s="145"/>
      <c r="B26" s="145"/>
      <c r="C26" s="145"/>
      <c r="D26" s="145"/>
      <c r="E26" s="145"/>
      <c r="G26" s="24" t="s">
        <v>301</v>
      </c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7"/>
      <c r="X26" s="27"/>
      <c r="Y26" s="27"/>
    </row>
    <row r="27" spans="1:25" ht="15" customHeight="1">
      <c r="A27" s="145"/>
      <c r="B27" s="145"/>
      <c r="C27" s="145"/>
      <c r="D27" s="145"/>
      <c r="E27" s="145"/>
      <c r="G27" s="24" t="s">
        <v>289</v>
      </c>
      <c r="H27" s="25"/>
      <c r="I27" s="25"/>
      <c r="J27" s="25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7"/>
      <c r="Y27" s="27"/>
    </row>
    <row r="28" spans="1:25" ht="15" customHeight="1">
      <c r="A28" s="21"/>
      <c r="B28" s="21"/>
      <c r="C28" s="21"/>
      <c r="D28" s="21"/>
      <c r="E28" s="21"/>
      <c r="G28" s="24" t="s">
        <v>345</v>
      </c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7"/>
      <c r="X28" s="27"/>
      <c r="Y28" s="27"/>
    </row>
    <row r="29" spans="1:25" ht="15" customHeight="1">
      <c r="A29" s="145"/>
      <c r="B29" s="145"/>
      <c r="C29" s="145"/>
      <c r="D29" s="145"/>
      <c r="E29" s="145"/>
      <c r="G29" s="142" t="s">
        <v>290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25" ht="15" customHeight="1">
      <c r="A30" s="145"/>
      <c r="B30" s="145"/>
      <c r="C30" s="145"/>
      <c r="D30" s="145"/>
      <c r="E30" s="145"/>
      <c r="G30" s="142" t="s">
        <v>291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5" customHeight="1">
      <c r="A31" s="145"/>
      <c r="B31" s="145"/>
      <c r="C31" s="145"/>
      <c r="D31" s="145"/>
      <c r="E31" s="14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7" ht="15" customHeight="1">
      <c r="A32" s="145" t="s">
        <v>23</v>
      </c>
      <c r="B32" s="145"/>
      <c r="C32" s="145"/>
      <c r="D32" s="145"/>
      <c r="E32" s="145"/>
      <c r="G32" s="142" t="s">
        <v>216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3"/>
      <c r="AA32" s="143"/>
    </row>
    <row r="33" spans="1:27" ht="15" customHeight="1">
      <c r="A33" s="21"/>
      <c r="B33" s="21"/>
      <c r="C33" s="21"/>
      <c r="D33" s="21"/>
      <c r="E33" s="21"/>
      <c r="G33" s="23"/>
      <c r="H33" s="23" t="s">
        <v>302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" customHeight="1">
      <c r="A34" s="21"/>
      <c r="B34" s="21"/>
      <c r="C34" s="21"/>
      <c r="D34" s="21"/>
      <c r="E34" s="2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5" ht="15" customHeight="1">
      <c r="A35" s="145"/>
      <c r="B35" s="145"/>
      <c r="C35" s="145"/>
      <c r="D35" s="145"/>
      <c r="E35" s="145"/>
      <c r="G35" s="22" t="s">
        <v>217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7" ht="15" customHeight="1">
      <c r="A36" s="145"/>
      <c r="B36" s="145"/>
      <c r="C36" s="145"/>
      <c r="D36" s="145"/>
      <c r="E36" s="145"/>
      <c r="G36" s="142" t="s">
        <v>221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43"/>
    </row>
    <row r="37" spans="1:7" ht="15" customHeight="1">
      <c r="A37" s="145"/>
      <c r="B37" s="145"/>
      <c r="C37" s="145"/>
      <c r="D37" s="145"/>
      <c r="E37" s="145"/>
      <c r="G37" s="18" t="s">
        <v>24</v>
      </c>
    </row>
    <row r="38" spans="1:5" ht="15" customHeight="1">
      <c r="A38" s="21"/>
      <c r="B38" s="21"/>
      <c r="C38" s="21"/>
      <c r="D38" s="21"/>
      <c r="E38" s="21"/>
    </row>
    <row r="39" spans="1:25" ht="15" customHeight="1">
      <c r="A39" s="145"/>
      <c r="B39" s="145"/>
      <c r="C39" s="145"/>
      <c r="D39" s="145"/>
      <c r="E39" s="145"/>
      <c r="G39" s="142" t="s">
        <v>218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spans="1:25" ht="15" customHeight="1">
      <c r="A40" s="21"/>
      <c r="B40" s="21"/>
      <c r="C40" s="21"/>
      <c r="D40" s="21"/>
      <c r="E40" s="21"/>
      <c r="H40" s="22" t="s">
        <v>219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5" customHeight="1">
      <c r="A41" s="21"/>
      <c r="B41" s="21"/>
      <c r="C41" s="21"/>
      <c r="D41" s="21"/>
      <c r="E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45" ht="15" customHeight="1">
      <c r="A42" s="145" t="s">
        <v>25</v>
      </c>
      <c r="B42" s="145"/>
      <c r="C42" s="145"/>
      <c r="D42" s="145"/>
      <c r="E42" s="145"/>
      <c r="G42" s="140" t="s">
        <v>26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1"/>
      <c r="AS42" s="18" t="s">
        <v>27</v>
      </c>
    </row>
    <row r="43" spans="1:27" ht="15" customHeight="1">
      <c r="A43" s="21"/>
      <c r="B43" s="21"/>
      <c r="C43" s="21"/>
      <c r="D43" s="21"/>
      <c r="E43" s="21"/>
      <c r="G43" s="140" t="s">
        <v>28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1"/>
    </row>
    <row r="44" spans="1:27" ht="15" customHeight="1">
      <c r="A44" s="145"/>
      <c r="B44" s="145"/>
      <c r="C44" s="145"/>
      <c r="D44" s="145"/>
      <c r="E44" s="145"/>
      <c r="G44" s="140" t="s">
        <v>29</v>
      </c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1"/>
    </row>
    <row r="45" spans="1:27" ht="15" customHeight="1">
      <c r="A45" s="21"/>
      <c r="B45" s="21"/>
      <c r="C45" s="21"/>
      <c r="D45" s="21"/>
      <c r="E45" s="21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3"/>
      <c r="AA45" s="143"/>
    </row>
    <row r="46" spans="1:27" ht="15" customHeight="1">
      <c r="A46" s="145"/>
      <c r="B46" s="145"/>
      <c r="C46" s="145"/>
      <c r="D46" s="145"/>
      <c r="E46" s="145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3"/>
      <c r="AA46" s="143"/>
    </row>
    <row r="47" spans="1:27" ht="15" customHeight="1">
      <c r="A47" s="145" t="s">
        <v>30</v>
      </c>
      <c r="B47" s="145"/>
      <c r="C47" s="145"/>
      <c r="D47" s="145"/>
      <c r="E47" s="145"/>
      <c r="F47" s="29" t="s">
        <v>31</v>
      </c>
      <c r="G47" s="142" t="s">
        <v>32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3"/>
      <c r="AA47" s="143"/>
    </row>
    <row r="48" spans="1:25" ht="15" customHeight="1">
      <c r="A48" s="145"/>
      <c r="B48" s="145"/>
      <c r="C48" s="145"/>
      <c r="D48" s="145"/>
      <c r="E48" s="145"/>
      <c r="F48" s="29"/>
      <c r="G48" s="142" t="s">
        <v>33</v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</row>
    <row r="49" spans="1:25" ht="15" customHeight="1">
      <c r="A49" s="21"/>
      <c r="B49" s="21"/>
      <c r="C49" s="21"/>
      <c r="D49" s="21"/>
      <c r="E49" s="21"/>
      <c r="F49" s="29" t="s">
        <v>31</v>
      </c>
      <c r="G49" s="22" t="s">
        <v>220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7" ht="15" customHeight="1">
      <c r="A50" s="21"/>
      <c r="B50" s="21"/>
      <c r="C50" s="21"/>
      <c r="D50" s="21"/>
      <c r="E50" s="21"/>
      <c r="F50" s="29" t="s">
        <v>31</v>
      </c>
      <c r="G50" s="22" t="s">
        <v>34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8"/>
      <c r="AA50" s="28"/>
    </row>
    <row r="51" spans="1:27" ht="15" customHeight="1">
      <c r="A51" s="21"/>
      <c r="B51" s="21"/>
      <c r="C51" s="21"/>
      <c r="D51" s="21"/>
      <c r="E51" s="21"/>
      <c r="F51" s="29"/>
      <c r="G51" s="22" t="s">
        <v>35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8"/>
      <c r="AA51" s="28"/>
    </row>
    <row r="52" spans="1:26" ht="15" customHeight="1">
      <c r="A52" s="21"/>
      <c r="B52" s="21"/>
      <c r="C52" s="21"/>
      <c r="D52" s="21"/>
      <c r="E52" s="21"/>
      <c r="F52" s="29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54">
    <mergeCell ref="G44:AA44"/>
    <mergeCell ref="G14:Y14"/>
    <mergeCell ref="A8:E8"/>
    <mergeCell ref="A37:E37"/>
    <mergeCell ref="A30:E30"/>
    <mergeCell ref="G30:Y30"/>
    <mergeCell ref="G48:Y48"/>
    <mergeCell ref="A47:E47"/>
    <mergeCell ref="A1:Y1"/>
    <mergeCell ref="G8:Y8"/>
    <mergeCell ref="A10:E10"/>
    <mergeCell ref="G10:Y10"/>
    <mergeCell ref="A44:E44"/>
    <mergeCell ref="G11:Y11"/>
    <mergeCell ref="A31:E31"/>
    <mergeCell ref="A14:E14"/>
    <mergeCell ref="A11:E11"/>
    <mergeCell ref="A12:E12"/>
    <mergeCell ref="G45:AA45"/>
    <mergeCell ref="Q52:Z52"/>
    <mergeCell ref="A20:E20"/>
    <mergeCell ref="G39:Y39"/>
    <mergeCell ref="A42:E42"/>
    <mergeCell ref="A29:E29"/>
    <mergeCell ref="A48:E48"/>
    <mergeCell ref="A5:E5"/>
    <mergeCell ref="G29:Y29"/>
    <mergeCell ref="A39:E39"/>
    <mergeCell ref="G6:Y6"/>
    <mergeCell ref="A32:E32"/>
    <mergeCell ref="G17:Y17"/>
    <mergeCell ref="G21:Y21"/>
    <mergeCell ref="A21:E21"/>
    <mergeCell ref="G47:AA47"/>
    <mergeCell ref="G12:Y12"/>
    <mergeCell ref="A7:E7"/>
    <mergeCell ref="A36:E36"/>
    <mergeCell ref="G36:AA36"/>
    <mergeCell ref="A6:E6"/>
    <mergeCell ref="G24:Y24"/>
    <mergeCell ref="A25:E25"/>
    <mergeCell ref="A26:E26"/>
    <mergeCell ref="A24:E24"/>
    <mergeCell ref="G7:Y7"/>
    <mergeCell ref="G43:AA43"/>
    <mergeCell ref="G46:AA46"/>
    <mergeCell ref="G5:Y5"/>
    <mergeCell ref="A46:E46"/>
    <mergeCell ref="G42:AA42"/>
    <mergeCell ref="G19:Y19"/>
    <mergeCell ref="A27:E27"/>
    <mergeCell ref="G20:Y20"/>
    <mergeCell ref="G32:AA32"/>
    <mergeCell ref="A35:E35"/>
  </mergeCells>
  <printOptions horizontalCentered="1"/>
  <pageMargins left="0.5511811023622047" right="0.2362204724409449" top="0.984251968503937" bottom="0.275590551181102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49"/>
  <sheetViews>
    <sheetView showZeros="0" view="pageBreakPreview" zoomScale="124" zoomScaleNormal="93" zoomScaleSheetLayoutView="124" zoomScalePageLayoutView="0" workbookViewId="0" topLeftCell="A16">
      <selection activeCell="N21" sqref="N21:P22"/>
    </sheetView>
  </sheetViews>
  <sheetFormatPr defaultColWidth="9.00390625" defaultRowHeight="13.5"/>
  <cols>
    <col min="1" max="1" width="3.125" style="8" customWidth="1"/>
    <col min="2" max="4" width="4.375" style="8" customWidth="1"/>
    <col min="5" max="16" width="3.75390625" style="15" customWidth="1"/>
    <col min="17" max="22" width="1.625" style="8" customWidth="1"/>
    <col min="23" max="32" width="2.375" style="8" customWidth="1"/>
    <col min="33" max="45" width="3.125" style="8" customWidth="1"/>
    <col min="46" max="16384" width="9.00390625" style="8" customWidth="1"/>
  </cols>
  <sheetData>
    <row r="1" spans="1:40" s="7" customFormat="1" ht="24" customHeight="1">
      <c r="A1" s="210" t="s">
        <v>292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2"/>
      <c r="AM1" s="14"/>
      <c r="AN1" s="14"/>
    </row>
    <row r="2" spans="2:40" s="7" customFormat="1" ht="16.5" customHeight="1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3"/>
      <c r="W2" s="13"/>
      <c r="AM2" s="14"/>
      <c r="AN2" s="14"/>
    </row>
    <row r="3" spans="5:40" s="7" customFormat="1" ht="16.5" customHeight="1" thickBot="1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AM3" s="14"/>
      <c r="AN3" s="14"/>
    </row>
    <row r="4" spans="1:40" s="7" customFormat="1" ht="17.25" customHeight="1">
      <c r="A4" s="181" t="s">
        <v>121</v>
      </c>
      <c r="B4" s="182"/>
      <c r="C4" s="182"/>
      <c r="D4" s="183"/>
      <c r="E4" s="196" t="str">
        <f>B6</f>
        <v>リベルタ</v>
      </c>
      <c r="F4" s="197"/>
      <c r="G4" s="198"/>
      <c r="H4" s="196" t="str">
        <f>B8</f>
        <v>ジョガボーラ</v>
      </c>
      <c r="I4" s="197"/>
      <c r="J4" s="198"/>
      <c r="K4" s="196" t="str">
        <f>+B10</f>
        <v>南浜豊栄</v>
      </c>
      <c r="L4" s="197"/>
      <c r="M4" s="197"/>
      <c r="N4" s="196" t="str">
        <f>+B12</f>
        <v>中野</v>
      </c>
      <c r="O4" s="197"/>
      <c r="P4" s="200"/>
      <c r="Q4" s="202" t="s">
        <v>122</v>
      </c>
      <c r="R4" s="199"/>
      <c r="S4" s="193" t="s">
        <v>123</v>
      </c>
      <c r="T4" s="193"/>
      <c r="U4" s="193" t="s">
        <v>124</v>
      </c>
      <c r="V4" s="193"/>
      <c r="W4" s="193" t="s">
        <v>125</v>
      </c>
      <c r="X4" s="193"/>
      <c r="Y4" s="193" t="s">
        <v>126</v>
      </c>
      <c r="Z4" s="193"/>
      <c r="AA4" s="193" t="s">
        <v>127</v>
      </c>
      <c r="AB4" s="193"/>
      <c r="AC4" s="161" t="s">
        <v>128</v>
      </c>
      <c r="AD4" s="199"/>
      <c r="AE4" s="171" t="s">
        <v>129</v>
      </c>
      <c r="AF4" s="173"/>
      <c r="AM4" s="14"/>
      <c r="AN4" s="14"/>
    </row>
    <row r="5" spans="1:40" s="7" customFormat="1" ht="17.25" customHeight="1">
      <c r="A5" s="184"/>
      <c r="B5" s="185"/>
      <c r="C5" s="185"/>
      <c r="D5" s="186"/>
      <c r="E5" s="174"/>
      <c r="F5" s="175"/>
      <c r="G5" s="176"/>
      <c r="H5" s="174"/>
      <c r="I5" s="175"/>
      <c r="J5" s="176"/>
      <c r="K5" s="174"/>
      <c r="L5" s="175"/>
      <c r="M5" s="175"/>
      <c r="N5" s="174"/>
      <c r="O5" s="175"/>
      <c r="P5" s="201"/>
      <c r="Q5" s="202"/>
      <c r="R5" s="199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61"/>
      <c r="AD5" s="199"/>
      <c r="AE5" s="174"/>
      <c r="AF5" s="176"/>
      <c r="AM5" s="14"/>
      <c r="AN5" s="14"/>
    </row>
    <row r="6" spans="1:40" s="7" customFormat="1" ht="17.25" customHeight="1">
      <c r="A6" s="191">
        <v>1</v>
      </c>
      <c r="B6" s="171" t="s">
        <v>325</v>
      </c>
      <c r="C6" s="172"/>
      <c r="D6" s="173"/>
      <c r="E6" s="162"/>
      <c r="F6" s="163"/>
      <c r="G6" s="177"/>
      <c r="H6" s="31">
        <v>2</v>
      </c>
      <c r="I6" s="11" t="s">
        <v>130</v>
      </c>
      <c r="J6" s="31">
        <v>2</v>
      </c>
      <c r="K6" s="32">
        <v>6</v>
      </c>
      <c r="L6" s="11" t="s">
        <v>130</v>
      </c>
      <c r="M6" s="113" t="s">
        <v>356</v>
      </c>
      <c r="N6" s="31">
        <v>3</v>
      </c>
      <c r="O6" s="11" t="s">
        <v>130</v>
      </c>
      <c r="P6" s="34">
        <v>1</v>
      </c>
      <c r="Q6" s="194">
        <v>2</v>
      </c>
      <c r="R6" s="195"/>
      <c r="S6" s="159" t="s">
        <v>356</v>
      </c>
      <c r="T6" s="156"/>
      <c r="U6" s="156">
        <v>1</v>
      </c>
      <c r="V6" s="156"/>
      <c r="W6" s="156">
        <v>7</v>
      </c>
      <c r="X6" s="156"/>
      <c r="Y6" s="156">
        <v>11</v>
      </c>
      <c r="Z6" s="156"/>
      <c r="AA6" s="156">
        <v>3</v>
      </c>
      <c r="AB6" s="156"/>
      <c r="AC6" s="156">
        <f>+Y6-AA6</f>
        <v>8</v>
      </c>
      <c r="AD6" s="156"/>
      <c r="AE6" s="149">
        <v>1</v>
      </c>
      <c r="AF6" s="150"/>
      <c r="AM6" s="14"/>
      <c r="AN6" s="14"/>
    </row>
    <row r="7" spans="1:40" s="7" customFormat="1" ht="17.25" customHeight="1">
      <c r="A7" s="192"/>
      <c r="B7" s="174"/>
      <c r="C7" s="175"/>
      <c r="D7" s="176"/>
      <c r="E7" s="178"/>
      <c r="F7" s="179"/>
      <c r="G7" s="180"/>
      <c r="H7" s="168" t="s">
        <v>352</v>
      </c>
      <c r="I7" s="169"/>
      <c r="J7" s="170"/>
      <c r="K7" s="168" t="s">
        <v>353</v>
      </c>
      <c r="L7" s="169"/>
      <c r="M7" s="170"/>
      <c r="N7" s="168" t="s">
        <v>353</v>
      </c>
      <c r="O7" s="169"/>
      <c r="P7" s="190"/>
      <c r="Q7" s="194"/>
      <c r="R7" s="195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1"/>
      <c r="AF7" s="152"/>
      <c r="AM7" s="14"/>
      <c r="AN7" s="14"/>
    </row>
    <row r="8" spans="1:40" s="7" customFormat="1" ht="17.25" customHeight="1">
      <c r="A8" s="191">
        <v>2</v>
      </c>
      <c r="B8" s="171" t="s">
        <v>333</v>
      </c>
      <c r="C8" s="172"/>
      <c r="D8" s="173"/>
      <c r="E8" s="35">
        <f>+J6</f>
        <v>2</v>
      </c>
      <c r="F8" s="11" t="s">
        <v>130</v>
      </c>
      <c r="G8" s="36">
        <f>+H6</f>
        <v>2</v>
      </c>
      <c r="H8" s="206"/>
      <c r="I8" s="207"/>
      <c r="J8" s="208"/>
      <c r="K8" s="37">
        <v>2</v>
      </c>
      <c r="L8" s="12" t="s">
        <v>130</v>
      </c>
      <c r="M8" s="114" t="s">
        <v>356</v>
      </c>
      <c r="N8" s="115" t="s">
        <v>356</v>
      </c>
      <c r="O8" s="11" t="s">
        <v>130</v>
      </c>
      <c r="P8" s="39">
        <v>1</v>
      </c>
      <c r="Q8" s="158">
        <v>1</v>
      </c>
      <c r="R8" s="156"/>
      <c r="S8" s="156">
        <v>1</v>
      </c>
      <c r="T8" s="156"/>
      <c r="U8" s="156">
        <v>1</v>
      </c>
      <c r="V8" s="156"/>
      <c r="W8" s="156">
        <v>4</v>
      </c>
      <c r="X8" s="156"/>
      <c r="Y8" s="156">
        <v>4</v>
      </c>
      <c r="Z8" s="156"/>
      <c r="AA8" s="156">
        <v>3</v>
      </c>
      <c r="AB8" s="156"/>
      <c r="AC8" s="156">
        <f>+Y8-AA8</f>
        <v>1</v>
      </c>
      <c r="AD8" s="156"/>
      <c r="AE8" s="149">
        <v>3</v>
      </c>
      <c r="AF8" s="150"/>
      <c r="AM8" s="14"/>
      <c r="AN8" s="14"/>
    </row>
    <row r="9" spans="1:40" s="7" customFormat="1" ht="17.25" customHeight="1">
      <c r="A9" s="192"/>
      <c r="B9" s="174"/>
      <c r="C9" s="175"/>
      <c r="D9" s="176"/>
      <c r="E9" s="168" t="str">
        <f>+H7</f>
        <v>△</v>
      </c>
      <c r="F9" s="169"/>
      <c r="G9" s="170"/>
      <c r="H9" s="209"/>
      <c r="I9" s="207"/>
      <c r="J9" s="208"/>
      <c r="K9" s="168" t="s">
        <v>353</v>
      </c>
      <c r="L9" s="169"/>
      <c r="M9" s="170"/>
      <c r="N9" s="168" t="s">
        <v>354</v>
      </c>
      <c r="O9" s="169"/>
      <c r="P9" s="190"/>
      <c r="Q9" s="158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1"/>
      <c r="AF9" s="152"/>
      <c r="AM9" s="14"/>
      <c r="AN9" s="14"/>
    </row>
    <row r="10" spans="1:40" s="7" customFormat="1" ht="17.25" customHeight="1">
      <c r="A10" s="191">
        <v>3</v>
      </c>
      <c r="B10" s="171" t="s">
        <v>329</v>
      </c>
      <c r="C10" s="172"/>
      <c r="D10" s="173"/>
      <c r="E10" s="40" t="str">
        <f>+M6</f>
        <v>0</v>
      </c>
      <c r="F10" s="11" t="s">
        <v>130</v>
      </c>
      <c r="G10" s="41">
        <f>+K6</f>
        <v>6</v>
      </c>
      <c r="H10" s="30" t="str">
        <f>+M8</f>
        <v>0</v>
      </c>
      <c r="I10" s="11" t="s">
        <v>130</v>
      </c>
      <c r="J10" s="30">
        <f>+K8</f>
        <v>2</v>
      </c>
      <c r="K10" s="162"/>
      <c r="L10" s="163"/>
      <c r="M10" s="177"/>
      <c r="N10" s="116" t="s">
        <v>356</v>
      </c>
      <c r="O10" s="11" t="s">
        <v>130</v>
      </c>
      <c r="P10" s="34">
        <v>3</v>
      </c>
      <c r="Q10" s="157" t="s">
        <v>356</v>
      </c>
      <c r="R10" s="156"/>
      <c r="S10" s="156">
        <v>3</v>
      </c>
      <c r="T10" s="156"/>
      <c r="U10" s="159" t="s">
        <v>356</v>
      </c>
      <c r="V10" s="156"/>
      <c r="W10" s="156" t="s">
        <v>355</v>
      </c>
      <c r="X10" s="156"/>
      <c r="Y10" s="159" t="s">
        <v>356</v>
      </c>
      <c r="Z10" s="156"/>
      <c r="AA10" s="156">
        <v>11</v>
      </c>
      <c r="AB10" s="156"/>
      <c r="AC10" s="156">
        <f>+Y10-AA10</f>
        <v>-11</v>
      </c>
      <c r="AD10" s="156"/>
      <c r="AE10" s="149">
        <v>4</v>
      </c>
      <c r="AF10" s="150"/>
      <c r="AM10" s="14"/>
      <c r="AN10" s="14"/>
    </row>
    <row r="11" spans="1:40" s="7" customFormat="1" ht="17.25" customHeight="1">
      <c r="A11" s="192"/>
      <c r="B11" s="174"/>
      <c r="C11" s="175"/>
      <c r="D11" s="176"/>
      <c r="E11" s="168" t="s">
        <v>354</v>
      </c>
      <c r="F11" s="169"/>
      <c r="G11" s="170"/>
      <c r="H11" s="168" t="s">
        <v>354</v>
      </c>
      <c r="I11" s="169"/>
      <c r="J11" s="170"/>
      <c r="K11" s="178"/>
      <c r="L11" s="179"/>
      <c r="M11" s="180"/>
      <c r="N11" s="168" t="s">
        <v>354</v>
      </c>
      <c r="O11" s="169"/>
      <c r="P11" s="190"/>
      <c r="Q11" s="158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1"/>
      <c r="AF11" s="152"/>
      <c r="AM11" s="14"/>
      <c r="AN11" s="14"/>
    </row>
    <row r="12" spans="1:40" s="7" customFormat="1" ht="17.25" customHeight="1">
      <c r="A12" s="204">
        <v>4</v>
      </c>
      <c r="B12" s="171" t="s">
        <v>332</v>
      </c>
      <c r="C12" s="172"/>
      <c r="D12" s="173"/>
      <c r="E12" s="35">
        <f>+P6</f>
        <v>1</v>
      </c>
      <c r="F12" s="11" t="s">
        <v>130</v>
      </c>
      <c r="G12" s="36">
        <f>+N6</f>
        <v>3</v>
      </c>
      <c r="H12" s="16">
        <f>+P8</f>
        <v>1</v>
      </c>
      <c r="I12" s="11" t="s">
        <v>130</v>
      </c>
      <c r="J12" s="16" t="str">
        <f>+N8</f>
        <v>0</v>
      </c>
      <c r="K12" s="35">
        <f>+P10</f>
        <v>3</v>
      </c>
      <c r="L12" s="11" t="s">
        <v>130</v>
      </c>
      <c r="M12" s="36" t="str">
        <f>+N10</f>
        <v>0</v>
      </c>
      <c r="N12" s="162"/>
      <c r="O12" s="163"/>
      <c r="P12" s="164"/>
      <c r="Q12" s="158">
        <v>2</v>
      </c>
      <c r="R12" s="156"/>
      <c r="S12" s="156">
        <v>1</v>
      </c>
      <c r="T12" s="156"/>
      <c r="U12" s="159" t="s">
        <v>356</v>
      </c>
      <c r="V12" s="156"/>
      <c r="W12" s="156">
        <v>6</v>
      </c>
      <c r="X12" s="156"/>
      <c r="Y12" s="156">
        <v>5</v>
      </c>
      <c r="Z12" s="156"/>
      <c r="AA12" s="156">
        <v>3</v>
      </c>
      <c r="AB12" s="156"/>
      <c r="AC12" s="156">
        <f>+Y12-AA12</f>
        <v>2</v>
      </c>
      <c r="AD12" s="156"/>
      <c r="AE12" s="149">
        <v>2</v>
      </c>
      <c r="AF12" s="150"/>
      <c r="AM12" s="14"/>
      <c r="AN12" s="14"/>
    </row>
    <row r="13" spans="1:40" s="7" customFormat="1" ht="17.25" customHeight="1" thickBot="1">
      <c r="A13" s="205"/>
      <c r="B13" s="187"/>
      <c r="C13" s="188"/>
      <c r="D13" s="189"/>
      <c r="E13" s="153" t="s">
        <v>354</v>
      </c>
      <c r="F13" s="154"/>
      <c r="G13" s="155"/>
      <c r="H13" s="153" t="s">
        <v>353</v>
      </c>
      <c r="I13" s="154"/>
      <c r="J13" s="155"/>
      <c r="K13" s="153" t="s">
        <v>353</v>
      </c>
      <c r="L13" s="154"/>
      <c r="M13" s="155"/>
      <c r="N13" s="165"/>
      <c r="O13" s="166"/>
      <c r="P13" s="167"/>
      <c r="Q13" s="158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1"/>
      <c r="AF13" s="152"/>
      <c r="AM13" s="14"/>
      <c r="AN13" s="14"/>
    </row>
    <row r="14" spans="1:4" ht="29.25" customHeight="1" thickBot="1">
      <c r="A14" s="101"/>
      <c r="B14" s="101"/>
      <c r="C14" s="101"/>
      <c r="D14" s="101"/>
    </row>
    <row r="15" spans="1:40" s="7" customFormat="1" ht="17.25" customHeight="1">
      <c r="A15" s="181" t="s">
        <v>131</v>
      </c>
      <c r="B15" s="182"/>
      <c r="C15" s="182"/>
      <c r="D15" s="183"/>
      <c r="E15" s="160" t="str">
        <f>B17</f>
        <v>春日</v>
      </c>
      <c r="F15" s="160"/>
      <c r="G15" s="160"/>
      <c r="H15" s="196" t="str">
        <f>B19</f>
        <v>FORTEZZA</v>
      </c>
      <c r="I15" s="197"/>
      <c r="J15" s="198"/>
      <c r="K15" s="196" t="str">
        <f>+B21</f>
        <v>南万代</v>
      </c>
      <c r="L15" s="197"/>
      <c r="M15" s="197"/>
      <c r="N15" s="196" t="str">
        <f>+B23</f>
        <v>エレンシア</v>
      </c>
      <c r="O15" s="197"/>
      <c r="P15" s="200"/>
      <c r="Q15" s="202" t="s">
        <v>122</v>
      </c>
      <c r="R15" s="199"/>
      <c r="S15" s="193" t="s">
        <v>123</v>
      </c>
      <c r="T15" s="193"/>
      <c r="U15" s="193" t="s">
        <v>124</v>
      </c>
      <c r="V15" s="193"/>
      <c r="W15" s="193" t="s">
        <v>125</v>
      </c>
      <c r="X15" s="193"/>
      <c r="Y15" s="193" t="s">
        <v>126</v>
      </c>
      <c r="Z15" s="193"/>
      <c r="AA15" s="193" t="s">
        <v>127</v>
      </c>
      <c r="AB15" s="193"/>
      <c r="AC15" s="161" t="s">
        <v>128</v>
      </c>
      <c r="AD15" s="199"/>
      <c r="AE15" s="171" t="s">
        <v>129</v>
      </c>
      <c r="AF15" s="173"/>
      <c r="AM15" s="14"/>
      <c r="AN15" s="14"/>
    </row>
    <row r="16" spans="1:40" s="7" customFormat="1" ht="17.25" customHeight="1">
      <c r="A16" s="184"/>
      <c r="B16" s="185"/>
      <c r="C16" s="185"/>
      <c r="D16" s="186"/>
      <c r="E16" s="161"/>
      <c r="F16" s="161"/>
      <c r="G16" s="161"/>
      <c r="H16" s="174"/>
      <c r="I16" s="175"/>
      <c r="J16" s="176"/>
      <c r="K16" s="174"/>
      <c r="L16" s="175"/>
      <c r="M16" s="175"/>
      <c r="N16" s="174"/>
      <c r="O16" s="175"/>
      <c r="P16" s="201"/>
      <c r="Q16" s="202"/>
      <c r="R16" s="199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61"/>
      <c r="AD16" s="199"/>
      <c r="AE16" s="174"/>
      <c r="AF16" s="176"/>
      <c r="AM16" s="14"/>
      <c r="AN16" s="14"/>
    </row>
    <row r="17" spans="1:40" s="7" customFormat="1" ht="17.25" customHeight="1">
      <c r="A17" s="191">
        <v>1</v>
      </c>
      <c r="B17" s="171" t="s">
        <v>257</v>
      </c>
      <c r="C17" s="172"/>
      <c r="D17" s="173"/>
      <c r="E17" s="162"/>
      <c r="F17" s="163"/>
      <c r="G17" s="177"/>
      <c r="H17" s="31">
        <v>2</v>
      </c>
      <c r="I17" s="11" t="s">
        <v>130</v>
      </c>
      <c r="J17" s="116" t="s">
        <v>356</v>
      </c>
      <c r="K17" s="32">
        <v>3</v>
      </c>
      <c r="L17" s="11" t="s">
        <v>130</v>
      </c>
      <c r="M17" s="33">
        <v>1</v>
      </c>
      <c r="N17" s="31">
        <v>3</v>
      </c>
      <c r="O17" s="11" t="s">
        <v>130</v>
      </c>
      <c r="P17" s="34">
        <v>2</v>
      </c>
      <c r="Q17" s="194">
        <v>3</v>
      </c>
      <c r="R17" s="195"/>
      <c r="S17" s="159" t="s">
        <v>356</v>
      </c>
      <c r="T17" s="156"/>
      <c r="U17" s="159" t="s">
        <v>356</v>
      </c>
      <c r="V17" s="156"/>
      <c r="W17" s="156">
        <v>9</v>
      </c>
      <c r="X17" s="156"/>
      <c r="Y17" s="156">
        <v>8</v>
      </c>
      <c r="Z17" s="156"/>
      <c r="AA17" s="156">
        <v>3</v>
      </c>
      <c r="AB17" s="156"/>
      <c r="AC17" s="156">
        <f>+Y17-AA17</f>
        <v>5</v>
      </c>
      <c r="AD17" s="156"/>
      <c r="AE17" s="149">
        <v>1</v>
      </c>
      <c r="AF17" s="150"/>
      <c r="AM17" s="14"/>
      <c r="AN17" s="14"/>
    </row>
    <row r="18" spans="1:40" s="7" customFormat="1" ht="17.25" customHeight="1">
      <c r="A18" s="192"/>
      <c r="B18" s="174"/>
      <c r="C18" s="175"/>
      <c r="D18" s="176"/>
      <c r="E18" s="178"/>
      <c r="F18" s="179"/>
      <c r="G18" s="180"/>
      <c r="H18" s="168" t="s">
        <v>353</v>
      </c>
      <c r="I18" s="169"/>
      <c r="J18" s="170"/>
      <c r="K18" s="168" t="s">
        <v>353</v>
      </c>
      <c r="L18" s="169"/>
      <c r="M18" s="170"/>
      <c r="N18" s="168" t="s">
        <v>353</v>
      </c>
      <c r="O18" s="169"/>
      <c r="P18" s="190"/>
      <c r="Q18" s="194"/>
      <c r="R18" s="195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1"/>
      <c r="AF18" s="152"/>
      <c r="AM18" s="14"/>
      <c r="AN18" s="14"/>
    </row>
    <row r="19" spans="1:40" s="7" customFormat="1" ht="17.25" customHeight="1">
      <c r="A19" s="191">
        <v>2</v>
      </c>
      <c r="B19" s="171" t="s">
        <v>326</v>
      </c>
      <c r="C19" s="172"/>
      <c r="D19" s="173"/>
      <c r="E19" s="35" t="str">
        <f>+J17</f>
        <v>0</v>
      </c>
      <c r="F19" s="11" t="s">
        <v>130</v>
      </c>
      <c r="G19" s="36">
        <f>+H17</f>
        <v>2</v>
      </c>
      <c r="H19" s="206"/>
      <c r="I19" s="207"/>
      <c r="J19" s="208"/>
      <c r="K19" s="117" t="s">
        <v>356</v>
      </c>
      <c r="L19" s="12" t="s">
        <v>130</v>
      </c>
      <c r="M19" s="38">
        <v>2</v>
      </c>
      <c r="N19" s="115" t="s">
        <v>356</v>
      </c>
      <c r="O19" s="11" t="s">
        <v>130</v>
      </c>
      <c r="P19" s="39">
        <v>4</v>
      </c>
      <c r="Q19" s="157" t="s">
        <v>356</v>
      </c>
      <c r="R19" s="156"/>
      <c r="S19" s="156">
        <v>3</v>
      </c>
      <c r="T19" s="156"/>
      <c r="U19" s="159" t="s">
        <v>356</v>
      </c>
      <c r="V19" s="156"/>
      <c r="W19" s="156" t="s">
        <v>355</v>
      </c>
      <c r="X19" s="156"/>
      <c r="Y19" s="159" t="s">
        <v>356</v>
      </c>
      <c r="Z19" s="156"/>
      <c r="AA19" s="156">
        <v>8</v>
      </c>
      <c r="AB19" s="156"/>
      <c r="AC19" s="156">
        <f>+Y19-AA19</f>
        <v>-8</v>
      </c>
      <c r="AD19" s="156"/>
      <c r="AE19" s="149">
        <v>4</v>
      </c>
      <c r="AF19" s="150"/>
      <c r="AM19" s="14"/>
      <c r="AN19" s="14"/>
    </row>
    <row r="20" spans="1:40" s="7" customFormat="1" ht="17.25" customHeight="1">
      <c r="A20" s="192"/>
      <c r="B20" s="174"/>
      <c r="C20" s="175"/>
      <c r="D20" s="176"/>
      <c r="E20" s="168" t="s">
        <v>354</v>
      </c>
      <c r="F20" s="169"/>
      <c r="G20" s="170"/>
      <c r="H20" s="209"/>
      <c r="I20" s="207"/>
      <c r="J20" s="208"/>
      <c r="K20" s="168" t="s">
        <v>354</v>
      </c>
      <c r="L20" s="169"/>
      <c r="M20" s="170"/>
      <c r="N20" s="168" t="s">
        <v>354</v>
      </c>
      <c r="O20" s="169"/>
      <c r="P20" s="190"/>
      <c r="Q20" s="158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1"/>
      <c r="AF20" s="152"/>
      <c r="AM20" s="14"/>
      <c r="AN20" s="14"/>
    </row>
    <row r="21" spans="1:40" s="7" customFormat="1" ht="17.25" customHeight="1">
      <c r="A21" s="191">
        <v>3</v>
      </c>
      <c r="B21" s="171" t="s">
        <v>260</v>
      </c>
      <c r="C21" s="172"/>
      <c r="D21" s="173"/>
      <c r="E21" s="40">
        <f>+M17</f>
        <v>1</v>
      </c>
      <c r="F21" s="11" t="s">
        <v>130</v>
      </c>
      <c r="G21" s="41">
        <f>+K17</f>
        <v>3</v>
      </c>
      <c r="H21" s="30">
        <f>+M19</f>
        <v>2</v>
      </c>
      <c r="I21" s="11" t="s">
        <v>130</v>
      </c>
      <c r="J21" s="30" t="str">
        <f>+K19</f>
        <v>0</v>
      </c>
      <c r="K21" s="162"/>
      <c r="L21" s="163"/>
      <c r="M21" s="177"/>
      <c r="N21" s="116" t="s">
        <v>356</v>
      </c>
      <c r="O21" s="11" t="s">
        <v>130</v>
      </c>
      <c r="P21" s="34">
        <v>3</v>
      </c>
      <c r="Q21" s="158">
        <v>1</v>
      </c>
      <c r="R21" s="156"/>
      <c r="S21" s="156">
        <v>2</v>
      </c>
      <c r="T21" s="156"/>
      <c r="U21" s="159" t="s">
        <v>356</v>
      </c>
      <c r="V21" s="156"/>
      <c r="W21" s="156">
        <v>3</v>
      </c>
      <c r="X21" s="156"/>
      <c r="Y21" s="156">
        <v>3</v>
      </c>
      <c r="Z21" s="156"/>
      <c r="AA21" s="156">
        <v>6</v>
      </c>
      <c r="AB21" s="156"/>
      <c r="AC21" s="156">
        <f>+Y21-AA21</f>
        <v>-3</v>
      </c>
      <c r="AD21" s="156"/>
      <c r="AE21" s="149">
        <v>3</v>
      </c>
      <c r="AF21" s="150"/>
      <c r="AM21" s="14"/>
      <c r="AN21" s="14"/>
    </row>
    <row r="22" spans="1:40" s="7" customFormat="1" ht="17.25" customHeight="1">
      <c r="A22" s="192"/>
      <c r="B22" s="174"/>
      <c r="C22" s="175"/>
      <c r="D22" s="176"/>
      <c r="E22" s="168" t="s">
        <v>354</v>
      </c>
      <c r="F22" s="169"/>
      <c r="G22" s="170"/>
      <c r="H22" s="168" t="s">
        <v>353</v>
      </c>
      <c r="I22" s="169"/>
      <c r="J22" s="170"/>
      <c r="K22" s="178"/>
      <c r="L22" s="179"/>
      <c r="M22" s="180"/>
      <c r="N22" s="168" t="s">
        <v>354</v>
      </c>
      <c r="O22" s="169"/>
      <c r="P22" s="190"/>
      <c r="Q22" s="158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1"/>
      <c r="AF22" s="152"/>
      <c r="AM22" s="14"/>
      <c r="AN22" s="14"/>
    </row>
    <row r="23" spans="1:40" s="7" customFormat="1" ht="17.25" customHeight="1">
      <c r="A23" s="204">
        <v>4</v>
      </c>
      <c r="B23" s="171" t="s">
        <v>330</v>
      </c>
      <c r="C23" s="172"/>
      <c r="D23" s="173"/>
      <c r="E23" s="35">
        <f>+P17</f>
        <v>2</v>
      </c>
      <c r="F23" s="11" t="s">
        <v>130</v>
      </c>
      <c r="G23" s="36">
        <f>+N17</f>
        <v>3</v>
      </c>
      <c r="H23" s="16">
        <f>+P19</f>
        <v>4</v>
      </c>
      <c r="I23" s="11" t="s">
        <v>130</v>
      </c>
      <c r="J23" s="16" t="str">
        <f>+N19</f>
        <v>0</v>
      </c>
      <c r="K23" s="35">
        <f>+P21</f>
        <v>3</v>
      </c>
      <c r="L23" s="11" t="s">
        <v>130</v>
      </c>
      <c r="M23" s="36" t="str">
        <f>+N21</f>
        <v>0</v>
      </c>
      <c r="N23" s="162"/>
      <c r="O23" s="163"/>
      <c r="P23" s="164"/>
      <c r="Q23" s="158">
        <v>2</v>
      </c>
      <c r="R23" s="156"/>
      <c r="S23" s="156">
        <v>1</v>
      </c>
      <c r="T23" s="156"/>
      <c r="U23" s="159" t="s">
        <v>356</v>
      </c>
      <c r="V23" s="156"/>
      <c r="W23" s="156">
        <v>6</v>
      </c>
      <c r="X23" s="156"/>
      <c r="Y23" s="156">
        <v>9</v>
      </c>
      <c r="Z23" s="156"/>
      <c r="AA23" s="156">
        <v>3</v>
      </c>
      <c r="AB23" s="156"/>
      <c r="AC23" s="156">
        <f>+Y23-AA23</f>
        <v>6</v>
      </c>
      <c r="AD23" s="156"/>
      <c r="AE23" s="149">
        <v>2</v>
      </c>
      <c r="AF23" s="150"/>
      <c r="AM23" s="14"/>
      <c r="AN23" s="14"/>
    </row>
    <row r="24" spans="1:40" s="7" customFormat="1" ht="17.25" customHeight="1" thickBot="1">
      <c r="A24" s="205"/>
      <c r="B24" s="187"/>
      <c r="C24" s="188"/>
      <c r="D24" s="189"/>
      <c r="E24" s="153" t="s">
        <v>354</v>
      </c>
      <c r="F24" s="154"/>
      <c r="G24" s="155"/>
      <c r="H24" s="153" t="s">
        <v>353</v>
      </c>
      <c r="I24" s="154"/>
      <c r="J24" s="155"/>
      <c r="K24" s="153" t="s">
        <v>353</v>
      </c>
      <c r="L24" s="154"/>
      <c r="M24" s="155"/>
      <c r="N24" s="165"/>
      <c r="O24" s="166"/>
      <c r="P24" s="167"/>
      <c r="Q24" s="158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1"/>
      <c r="AF24" s="152"/>
      <c r="AM24" s="14"/>
      <c r="AN24" s="14"/>
    </row>
    <row r="25" spans="1:4" ht="29.25" customHeight="1" thickBot="1">
      <c r="A25" s="101"/>
      <c r="B25" s="101"/>
      <c r="C25" s="101"/>
      <c r="D25" s="101"/>
    </row>
    <row r="26" spans="1:40" s="7" customFormat="1" ht="17.25" customHeight="1">
      <c r="A26" s="181" t="s">
        <v>132</v>
      </c>
      <c r="B26" s="182"/>
      <c r="C26" s="182"/>
      <c r="D26" s="183"/>
      <c r="E26" s="160" t="str">
        <f>B28</f>
        <v>糸魚川</v>
      </c>
      <c r="F26" s="160"/>
      <c r="G26" s="160"/>
      <c r="H26" s="196" t="str">
        <f>B30</f>
        <v>吉田</v>
      </c>
      <c r="I26" s="197"/>
      <c r="J26" s="198"/>
      <c r="K26" s="196" t="str">
        <f>+B32</f>
        <v>小針</v>
      </c>
      <c r="L26" s="197"/>
      <c r="M26" s="197"/>
      <c r="N26" s="196" t="str">
        <f>+B34</f>
        <v>JKキッズ</v>
      </c>
      <c r="O26" s="197"/>
      <c r="P26" s="200"/>
      <c r="Q26" s="202" t="s">
        <v>122</v>
      </c>
      <c r="R26" s="199"/>
      <c r="S26" s="193" t="s">
        <v>123</v>
      </c>
      <c r="T26" s="193"/>
      <c r="U26" s="193" t="s">
        <v>124</v>
      </c>
      <c r="V26" s="193"/>
      <c r="W26" s="193" t="s">
        <v>125</v>
      </c>
      <c r="X26" s="193"/>
      <c r="Y26" s="193" t="s">
        <v>126</v>
      </c>
      <c r="Z26" s="193"/>
      <c r="AA26" s="193" t="s">
        <v>127</v>
      </c>
      <c r="AB26" s="193"/>
      <c r="AC26" s="161" t="s">
        <v>128</v>
      </c>
      <c r="AD26" s="199"/>
      <c r="AE26" s="171" t="s">
        <v>129</v>
      </c>
      <c r="AF26" s="173"/>
      <c r="AM26" s="14"/>
      <c r="AN26" s="14"/>
    </row>
    <row r="27" spans="1:40" s="7" customFormat="1" ht="17.25" customHeight="1">
      <c r="A27" s="184"/>
      <c r="B27" s="185"/>
      <c r="C27" s="185"/>
      <c r="D27" s="186"/>
      <c r="E27" s="161"/>
      <c r="F27" s="161"/>
      <c r="G27" s="161"/>
      <c r="H27" s="174"/>
      <c r="I27" s="175"/>
      <c r="J27" s="176"/>
      <c r="K27" s="174"/>
      <c r="L27" s="175"/>
      <c r="M27" s="175"/>
      <c r="N27" s="174"/>
      <c r="O27" s="175"/>
      <c r="P27" s="201"/>
      <c r="Q27" s="202"/>
      <c r="R27" s="199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61"/>
      <c r="AD27" s="199"/>
      <c r="AE27" s="174"/>
      <c r="AF27" s="176"/>
      <c r="AM27" s="14"/>
      <c r="AN27" s="14"/>
    </row>
    <row r="28" spans="1:40" s="7" customFormat="1" ht="17.25" customHeight="1">
      <c r="A28" s="191">
        <v>1</v>
      </c>
      <c r="B28" s="171" t="s">
        <v>258</v>
      </c>
      <c r="C28" s="172"/>
      <c r="D28" s="173"/>
      <c r="E28" s="162"/>
      <c r="F28" s="163"/>
      <c r="G28" s="177"/>
      <c r="H28" s="116" t="s">
        <v>356</v>
      </c>
      <c r="I28" s="11" t="s">
        <v>130</v>
      </c>
      <c r="J28" s="31">
        <v>2</v>
      </c>
      <c r="K28" s="32">
        <v>1</v>
      </c>
      <c r="L28" s="11" t="s">
        <v>130</v>
      </c>
      <c r="M28" s="113" t="s">
        <v>356</v>
      </c>
      <c r="N28" s="116" t="s">
        <v>355</v>
      </c>
      <c r="O28" s="11" t="s">
        <v>130</v>
      </c>
      <c r="P28" s="34">
        <v>4</v>
      </c>
      <c r="Q28" s="194">
        <v>1</v>
      </c>
      <c r="R28" s="195"/>
      <c r="S28" s="156">
        <v>2</v>
      </c>
      <c r="T28" s="156"/>
      <c r="U28" s="159" t="s">
        <v>356</v>
      </c>
      <c r="V28" s="156"/>
      <c r="W28" s="156">
        <v>3</v>
      </c>
      <c r="X28" s="156"/>
      <c r="Y28" s="156">
        <v>1</v>
      </c>
      <c r="Z28" s="156"/>
      <c r="AA28" s="156">
        <v>6</v>
      </c>
      <c r="AB28" s="156"/>
      <c r="AC28" s="156">
        <f>+Y28-AA28</f>
        <v>-5</v>
      </c>
      <c r="AD28" s="156"/>
      <c r="AE28" s="149">
        <v>3</v>
      </c>
      <c r="AF28" s="150"/>
      <c r="AM28" s="14"/>
      <c r="AN28" s="14"/>
    </row>
    <row r="29" spans="1:40" s="7" customFormat="1" ht="17.25" customHeight="1">
      <c r="A29" s="192"/>
      <c r="B29" s="174"/>
      <c r="C29" s="175"/>
      <c r="D29" s="176"/>
      <c r="E29" s="178"/>
      <c r="F29" s="179"/>
      <c r="G29" s="180"/>
      <c r="H29" s="168" t="s">
        <v>354</v>
      </c>
      <c r="I29" s="169"/>
      <c r="J29" s="170"/>
      <c r="K29" s="168" t="s">
        <v>353</v>
      </c>
      <c r="L29" s="169"/>
      <c r="M29" s="170"/>
      <c r="N29" s="168" t="s">
        <v>354</v>
      </c>
      <c r="O29" s="169"/>
      <c r="P29" s="190"/>
      <c r="Q29" s="194"/>
      <c r="R29" s="195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1"/>
      <c r="AF29" s="152"/>
      <c r="AM29" s="14"/>
      <c r="AN29" s="14"/>
    </row>
    <row r="30" spans="1:40" s="7" customFormat="1" ht="17.25" customHeight="1">
      <c r="A30" s="191">
        <v>2</v>
      </c>
      <c r="B30" s="171" t="s">
        <v>328</v>
      </c>
      <c r="C30" s="172"/>
      <c r="D30" s="173"/>
      <c r="E30" s="35">
        <f>+J28</f>
        <v>2</v>
      </c>
      <c r="F30" s="11" t="s">
        <v>130</v>
      </c>
      <c r="G30" s="36" t="str">
        <f>+H28</f>
        <v>0</v>
      </c>
      <c r="H30" s="206"/>
      <c r="I30" s="207"/>
      <c r="J30" s="208"/>
      <c r="K30" s="37">
        <v>3</v>
      </c>
      <c r="L30" s="12" t="s">
        <v>130</v>
      </c>
      <c r="M30" s="38">
        <v>1</v>
      </c>
      <c r="N30" s="115" t="s">
        <v>356</v>
      </c>
      <c r="O30" s="11" t="s">
        <v>130</v>
      </c>
      <c r="P30" s="39">
        <v>1</v>
      </c>
      <c r="Q30" s="158">
        <v>2</v>
      </c>
      <c r="R30" s="156"/>
      <c r="S30" s="156">
        <v>1</v>
      </c>
      <c r="T30" s="156"/>
      <c r="U30" s="159" t="s">
        <v>356</v>
      </c>
      <c r="V30" s="156"/>
      <c r="W30" s="156">
        <v>6</v>
      </c>
      <c r="X30" s="156"/>
      <c r="Y30" s="156">
        <v>5</v>
      </c>
      <c r="Z30" s="156"/>
      <c r="AA30" s="156">
        <v>2</v>
      </c>
      <c r="AB30" s="156"/>
      <c r="AC30" s="156">
        <f>+Y30-AA30</f>
        <v>3</v>
      </c>
      <c r="AD30" s="156"/>
      <c r="AE30" s="149">
        <v>2</v>
      </c>
      <c r="AF30" s="150"/>
      <c r="AM30" s="14"/>
      <c r="AN30" s="14"/>
    </row>
    <row r="31" spans="1:40" s="7" customFormat="1" ht="17.25" customHeight="1">
      <c r="A31" s="192"/>
      <c r="B31" s="174"/>
      <c r="C31" s="175"/>
      <c r="D31" s="176"/>
      <c r="E31" s="168" t="s">
        <v>353</v>
      </c>
      <c r="F31" s="169"/>
      <c r="G31" s="170"/>
      <c r="H31" s="209"/>
      <c r="I31" s="207"/>
      <c r="J31" s="208"/>
      <c r="K31" s="168" t="s">
        <v>353</v>
      </c>
      <c r="L31" s="169"/>
      <c r="M31" s="170"/>
      <c r="N31" s="168" t="s">
        <v>354</v>
      </c>
      <c r="O31" s="169"/>
      <c r="P31" s="190"/>
      <c r="Q31" s="158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1"/>
      <c r="AF31" s="152"/>
      <c r="AM31" s="14"/>
      <c r="AN31" s="14"/>
    </row>
    <row r="32" spans="1:40" s="7" customFormat="1" ht="17.25" customHeight="1">
      <c r="A32" s="191">
        <v>3</v>
      </c>
      <c r="B32" s="171" t="s">
        <v>261</v>
      </c>
      <c r="C32" s="172"/>
      <c r="D32" s="173"/>
      <c r="E32" s="40" t="str">
        <f>+M28</f>
        <v>0</v>
      </c>
      <c r="F32" s="11" t="s">
        <v>130</v>
      </c>
      <c r="G32" s="41">
        <f>+K28</f>
        <v>1</v>
      </c>
      <c r="H32" s="30">
        <f>+M30</f>
        <v>1</v>
      </c>
      <c r="I32" s="11" t="s">
        <v>130</v>
      </c>
      <c r="J32" s="30">
        <f>+K30</f>
        <v>3</v>
      </c>
      <c r="K32" s="162"/>
      <c r="L32" s="163"/>
      <c r="M32" s="177"/>
      <c r="N32" s="116" t="s">
        <v>356</v>
      </c>
      <c r="O32" s="11" t="s">
        <v>130</v>
      </c>
      <c r="P32" s="34">
        <v>4</v>
      </c>
      <c r="Q32" s="157" t="s">
        <v>356</v>
      </c>
      <c r="R32" s="156"/>
      <c r="S32" s="156">
        <v>3</v>
      </c>
      <c r="T32" s="156"/>
      <c r="U32" s="159" t="s">
        <v>356</v>
      </c>
      <c r="V32" s="156"/>
      <c r="W32" s="159" t="s">
        <v>356</v>
      </c>
      <c r="X32" s="156"/>
      <c r="Y32" s="156">
        <v>1</v>
      </c>
      <c r="Z32" s="156"/>
      <c r="AA32" s="156">
        <v>8</v>
      </c>
      <c r="AB32" s="156"/>
      <c r="AC32" s="156">
        <f>+Y32-AA32</f>
        <v>-7</v>
      </c>
      <c r="AD32" s="156"/>
      <c r="AE32" s="149">
        <v>4</v>
      </c>
      <c r="AF32" s="150"/>
      <c r="AM32" s="14"/>
      <c r="AN32" s="14"/>
    </row>
    <row r="33" spans="1:40" s="7" customFormat="1" ht="17.25" customHeight="1">
      <c r="A33" s="192"/>
      <c r="B33" s="174"/>
      <c r="C33" s="175"/>
      <c r="D33" s="176"/>
      <c r="E33" s="168" t="s">
        <v>354</v>
      </c>
      <c r="F33" s="169"/>
      <c r="G33" s="170"/>
      <c r="H33" s="168" t="s">
        <v>354</v>
      </c>
      <c r="I33" s="169"/>
      <c r="J33" s="170"/>
      <c r="K33" s="178"/>
      <c r="L33" s="179"/>
      <c r="M33" s="180"/>
      <c r="N33" s="168" t="s">
        <v>354</v>
      </c>
      <c r="O33" s="169"/>
      <c r="P33" s="190"/>
      <c r="Q33" s="158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1"/>
      <c r="AF33" s="152"/>
      <c r="AM33" s="14"/>
      <c r="AN33" s="14"/>
    </row>
    <row r="34" spans="1:40" s="7" customFormat="1" ht="17.25" customHeight="1">
      <c r="A34" s="204">
        <v>4</v>
      </c>
      <c r="B34" s="171" t="s">
        <v>339</v>
      </c>
      <c r="C34" s="172"/>
      <c r="D34" s="173"/>
      <c r="E34" s="35">
        <f>+P28</f>
        <v>4</v>
      </c>
      <c r="F34" s="11" t="s">
        <v>130</v>
      </c>
      <c r="G34" s="36" t="str">
        <f>+N28</f>
        <v>0</v>
      </c>
      <c r="H34" s="16">
        <f>+P30</f>
        <v>1</v>
      </c>
      <c r="I34" s="11" t="s">
        <v>130</v>
      </c>
      <c r="J34" s="16" t="str">
        <f>+N30</f>
        <v>0</v>
      </c>
      <c r="K34" s="35">
        <f>+P32</f>
        <v>4</v>
      </c>
      <c r="L34" s="11" t="s">
        <v>130</v>
      </c>
      <c r="M34" s="36" t="str">
        <f>+N32</f>
        <v>0</v>
      </c>
      <c r="N34" s="162"/>
      <c r="O34" s="163"/>
      <c r="P34" s="164"/>
      <c r="Q34" s="158">
        <v>3</v>
      </c>
      <c r="R34" s="156"/>
      <c r="S34" s="159" t="s">
        <v>356</v>
      </c>
      <c r="T34" s="156"/>
      <c r="U34" s="159" t="s">
        <v>356</v>
      </c>
      <c r="V34" s="156"/>
      <c r="W34" s="156">
        <v>9</v>
      </c>
      <c r="X34" s="156"/>
      <c r="Y34" s="156">
        <v>9</v>
      </c>
      <c r="Z34" s="156"/>
      <c r="AA34" s="159" t="s">
        <v>356</v>
      </c>
      <c r="AB34" s="156"/>
      <c r="AC34" s="156">
        <f>+Y34-AA34</f>
        <v>9</v>
      </c>
      <c r="AD34" s="156"/>
      <c r="AE34" s="149">
        <v>1</v>
      </c>
      <c r="AF34" s="150"/>
      <c r="AM34" s="14"/>
      <c r="AN34" s="14"/>
    </row>
    <row r="35" spans="1:40" s="7" customFormat="1" ht="17.25" customHeight="1" thickBot="1">
      <c r="A35" s="205"/>
      <c r="B35" s="187"/>
      <c r="C35" s="188"/>
      <c r="D35" s="189"/>
      <c r="E35" s="153" t="s">
        <v>353</v>
      </c>
      <c r="F35" s="154"/>
      <c r="G35" s="155"/>
      <c r="H35" s="153" t="s">
        <v>353</v>
      </c>
      <c r="I35" s="154"/>
      <c r="J35" s="155"/>
      <c r="K35" s="153" t="s">
        <v>353</v>
      </c>
      <c r="L35" s="154"/>
      <c r="M35" s="155"/>
      <c r="N35" s="165"/>
      <c r="O35" s="166"/>
      <c r="P35" s="167"/>
      <c r="Q35" s="158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1"/>
      <c r="AF35" s="152"/>
      <c r="AM35" s="14"/>
      <c r="AN35" s="14"/>
    </row>
    <row r="36" spans="1:4" ht="29.25" customHeight="1" thickBot="1">
      <c r="A36" s="101"/>
      <c r="B36" s="101"/>
      <c r="C36" s="101"/>
      <c r="D36" s="101"/>
    </row>
    <row r="37" spans="1:40" s="7" customFormat="1" ht="17.25" customHeight="1">
      <c r="A37" s="181" t="s">
        <v>133</v>
      </c>
      <c r="B37" s="182"/>
      <c r="C37" s="182"/>
      <c r="D37" s="183"/>
      <c r="E37" s="160" t="str">
        <f>B39</f>
        <v>国府</v>
      </c>
      <c r="F37" s="160"/>
      <c r="G37" s="160"/>
      <c r="H37" s="196" t="str">
        <f>B41</f>
        <v>エスプリ</v>
      </c>
      <c r="I37" s="197"/>
      <c r="J37" s="198"/>
      <c r="K37" s="196" t="str">
        <f>+B43</f>
        <v>東青山</v>
      </c>
      <c r="L37" s="197"/>
      <c r="M37" s="197"/>
      <c r="N37" s="196" t="str">
        <f>+B45</f>
        <v>スペランザ</v>
      </c>
      <c r="O37" s="197"/>
      <c r="P37" s="200"/>
      <c r="Q37" s="202" t="s">
        <v>122</v>
      </c>
      <c r="R37" s="199"/>
      <c r="S37" s="193" t="s">
        <v>123</v>
      </c>
      <c r="T37" s="193"/>
      <c r="U37" s="193" t="s">
        <v>124</v>
      </c>
      <c r="V37" s="193"/>
      <c r="W37" s="193" t="s">
        <v>125</v>
      </c>
      <c r="X37" s="193"/>
      <c r="Y37" s="193" t="s">
        <v>126</v>
      </c>
      <c r="Z37" s="193"/>
      <c r="AA37" s="193" t="s">
        <v>127</v>
      </c>
      <c r="AB37" s="193"/>
      <c r="AC37" s="161" t="s">
        <v>128</v>
      </c>
      <c r="AD37" s="199"/>
      <c r="AE37" s="171" t="s">
        <v>129</v>
      </c>
      <c r="AF37" s="173"/>
      <c r="AM37" s="14"/>
      <c r="AN37" s="14"/>
    </row>
    <row r="38" spans="1:40" s="7" customFormat="1" ht="17.25" customHeight="1">
      <c r="A38" s="184"/>
      <c r="B38" s="185"/>
      <c r="C38" s="185"/>
      <c r="D38" s="186"/>
      <c r="E38" s="161"/>
      <c r="F38" s="161"/>
      <c r="G38" s="161"/>
      <c r="H38" s="174"/>
      <c r="I38" s="175"/>
      <c r="J38" s="176"/>
      <c r="K38" s="174"/>
      <c r="L38" s="175"/>
      <c r="M38" s="175"/>
      <c r="N38" s="174"/>
      <c r="O38" s="175"/>
      <c r="P38" s="201"/>
      <c r="Q38" s="202"/>
      <c r="R38" s="199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61"/>
      <c r="AD38" s="199"/>
      <c r="AE38" s="174"/>
      <c r="AF38" s="176"/>
      <c r="AM38" s="14"/>
      <c r="AN38" s="14"/>
    </row>
    <row r="39" spans="1:40" s="7" customFormat="1" ht="17.25" customHeight="1">
      <c r="A39" s="191">
        <v>1</v>
      </c>
      <c r="B39" s="171" t="s">
        <v>259</v>
      </c>
      <c r="C39" s="172"/>
      <c r="D39" s="173"/>
      <c r="E39" s="162"/>
      <c r="F39" s="163"/>
      <c r="G39" s="177"/>
      <c r="H39" s="31">
        <v>1</v>
      </c>
      <c r="I39" s="11" t="s">
        <v>130</v>
      </c>
      <c r="J39" s="31">
        <v>3</v>
      </c>
      <c r="K39" s="32">
        <v>1</v>
      </c>
      <c r="L39" s="11" t="s">
        <v>130</v>
      </c>
      <c r="M39" s="33">
        <v>4</v>
      </c>
      <c r="N39" s="31">
        <v>1</v>
      </c>
      <c r="O39" s="11" t="s">
        <v>130</v>
      </c>
      <c r="P39" s="34">
        <v>6</v>
      </c>
      <c r="Q39" s="203" t="s">
        <v>356</v>
      </c>
      <c r="R39" s="195"/>
      <c r="S39" s="156">
        <v>3</v>
      </c>
      <c r="T39" s="156"/>
      <c r="U39" s="159" t="s">
        <v>356</v>
      </c>
      <c r="V39" s="156"/>
      <c r="W39" s="159" t="s">
        <v>356</v>
      </c>
      <c r="X39" s="156"/>
      <c r="Y39" s="156">
        <v>3</v>
      </c>
      <c r="Z39" s="156"/>
      <c r="AA39" s="156">
        <v>13</v>
      </c>
      <c r="AB39" s="156"/>
      <c r="AC39" s="156">
        <f>+Y39-AA39</f>
        <v>-10</v>
      </c>
      <c r="AD39" s="156"/>
      <c r="AE39" s="149">
        <v>4</v>
      </c>
      <c r="AF39" s="150"/>
      <c r="AM39" s="14"/>
      <c r="AN39" s="14"/>
    </row>
    <row r="40" spans="1:40" s="7" customFormat="1" ht="17.25" customHeight="1">
      <c r="A40" s="192"/>
      <c r="B40" s="174"/>
      <c r="C40" s="175"/>
      <c r="D40" s="176"/>
      <c r="E40" s="178"/>
      <c r="F40" s="179"/>
      <c r="G40" s="180"/>
      <c r="H40" s="168" t="s">
        <v>354</v>
      </c>
      <c r="I40" s="169"/>
      <c r="J40" s="170"/>
      <c r="K40" s="168" t="s">
        <v>354</v>
      </c>
      <c r="L40" s="169"/>
      <c r="M40" s="170"/>
      <c r="N40" s="168" t="s">
        <v>354</v>
      </c>
      <c r="O40" s="169"/>
      <c r="P40" s="190"/>
      <c r="Q40" s="194"/>
      <c r="R40" s="195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1"/>
      <c r="AF40" s="152"/>
      <c r="AM40" s="14"/>
      <c r="AN40" s="14"/>
    </row>
    <row r="41" spans="1:40" s="7" customFormat="1" ht="17.25" customHeight="1">
      <c r="A41" s="191">
        <v>2</v>
      </c>
      <c r="B41" s="171" t="s">
        <v>327</v>
      </c>
      <c r="C41" s="172"/>
      <c r="D41" s="173"/>
      <c r="E41" s="35">
        <f>+J39</f>
        <v>3</v>
      </c>
      <c r="F41" s="11" t="s">
        <v>130</v>
      </c>
      <c r="G41" s="36">
        <f>+H39</f>
        <v>1</v>
      </c>
      <c r="H41" s="206"/>
      <c r="I41" s="207"/>
      <c r="J41" s="208"/>
      <c r="K41" s="117" t="s">
        <v>356</v>
      </c>
      <c r="L41" s="12" t="s">
        <v>130</v>
      </c>
      <c r="M41" s="38">
        <v>3</v>
      </c>
      <c r="N41" s="115" t="s">
        <v>356</v>
      </c>
      <c r="O41" s="11" t="s">
        <v>130</v>
      </c>
      <c r="P41" s="39">
        <v>4</v>
      </c>
      <c r="Q41" s="158">
        <v>1</v>
      </c>
      <c r="R41" s="156"/>
      <c r="S41" s="156">
        <v>2</v>
      </c>
      <c r="T41" s="156"/>
      <c r="U41" s="159" t="s">
        <v>356</v>
      </c>
      <c r="V41" s="156"/>
      <c r="W41" s="159">
        <v>3</v>
      </c>
      <c r="X41" s="156"/>
      <c r="Y41" s="156">
        <v>3</v>
      </c>
      <c r="Z41" s="156"/>
      <c r="AA41" s="156">
        <v>8</v>
      </c>
      <c r="AB41" s="156"/>
      <c r="AC41" s="156">
        <f>+Y41-AA41</f>
        <v>-5</v>
      </c>
      <c r="AD41" s="156"/>
      <c r="AE41" s="149">
        <v>3</v>
      </c>
      <c r="AF41" s="150"/>
      <c r="AM41" s="14"/>
      <c r="AN41" s="14"/>
    </row>
    <row r="42" spans="1:40" s="7" customFormat="1" ht="17.25" customHeight="1">
      <c r="A42" s="192"/>
      <c r="B42" s="174"/>
      <c r="C42" s="175"/>
      <c r="D42" s="176"/>
      <c r="E42" s="168" t="s">
        <v>353</v>
      </c>
      <c r="F42" s="169"/>
      <c r="G42" s="170"/>
      <c r="H42" s="209"/>
      <c r="I42" s="207"/>
      <c r="J42" s="208"/>
      <c r="K42" s="168" t="s">
        <v>354</v>
      </c>
      <c r="L42" s="169"/>
      <c r="M42" s="170"/>
      <c r="N42" s="168" t="s">
        <v>354</v>
      </c>
      <c r="O42" s="169"/>
      <c r="P42" s="190"/>
      <c r="Q42" s="158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1"/>
      <c r="AF42" s="152"/>
      <c r="AM42" s="14"/>
      <c r="AN42" s="14"/>
    </row>
    <row r="43" spans="1:40" s="7" customFormat="1" ht="17.25" customHeight="1">
      <c r="A43" s="191">
        <v>3</v>
      </c>
      <c r="B43" s="171" t="s">
        <v>303</v>
      </c>
      <c r="C43" s="172"/>
      <c r="D43" s="173"/>
      <c r="E43" s="40">
        <f>+M39</f>
        <v>4</v>
      </c>
      <c r="F43" s="11" t="s">
        <v>130</v>
      </c>
      <c r="G43" s="41">
        <f>+K39</f>
        <v>1</v>
      </c>
      <c r="H43" s="30">
        <f>+M41</f>
        <v>3</v>
      </c>
      <c r="I43" s="11" t="s">
        <v>130</v>
      </c>
      <c r="J43" s="30" t="str">
        <f>+K41</f>
        <v>0</v>
      </c>
      <c r="K43" s="162"/>
      <c r="L43" s="163"/>
      <c r="M43" s="177"/>
      <c r="N43" s="116" t="s">
        <v>356</v>
      </c>
      <c r="O43" s="11" t="s">
        <v>130</v>
      </c>
      <c r="P43" s="34">
        <v>1</v>
      </c>
      <c r="Q43" s="158">
        <v>2</v>
      </c>
      <c r="R43" s="156"/>
      <c r="S43" s="156">
        <v>1</v>
      </c>
      <c r="T43" s="156"/>
      <c r="U43" s="159" t="s">
        <v>356</v>
      </c>
      <c r="V43" s="156"/>
      <c r="W43" s="156">
        <v>6</v>
      </c>
      <c r="X43" s="156"/>
      <c r="Y43" s="156">
        <v>7</v>
      </c>
      <c r="Z43" s="156"/>
      <c r="AA43" s="156">
        <v>2</v>
      </c>
      <c r="AB43" s="156"/>
      <c r="AC43" s="156">
        <f>+Y43-AA43</f>
        <v>5</v>
      </c>
      <c r="AD43" s="156"/>
      <c r="AE43" s="149">
        <v>2</v>
      </c>
      <c r="AF43" s="150"/>
      <c r="AM43" s="14"/>
      <c r="AN43" s="14"/>
    </row>
    <row r="44" spans="1:40" s="7" customFormat="1" ht="17.25" customHeight="1">
      <c r="A44" s="192"/>
      <c r="B44" s="174"/>
      <c r="C44" s="175"/>
      <c r="D44" s="176"/>
      <c r="E44" s="168" t="s">
        <v>353</v>
      </c>
      <c r="F44" s="169"/>
      <c r="G44" s="170"/>
      <c r="H44" s="168" t="s">
        <v>353</v>
      </c>
      <c r="I44" s="169"/>
      <c r="J44" s="170"/>
      <c r="K44" s="178"/>
      <c r="L44" s="179"/>
      <c r="M44" s="180"/>
      <c r="N44" s="168" t="s">
        <v>354</v>
      </c>
      <c r="O44" s="169"/>
      <c r="P44" s="190"/>
      <c r="Q44" s="158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1"/>
      <c r="AF44" s="152"/>
      <c r="AM44" s="14"/>
      <c r="AN44" s="14"/>
    </row>
    <row r="45" spans="1:40" s="7" customFormat="1" ht="17.25" customHeight="1">
      <c r="A45" s="204">
        <v>4</v>
      </c>
      <c r="B45" s="171" t="s">
        <v>331</v>
      </c>
      <c r="C45" s="172"/>
      <c r="D45" s="173"/>
      <c r="E45" s="35">
        <f>+P39</f>
        <v>6</v>
      </c>
      <c r="F45" s="11" t="s">
        <v>130</v>
      </c>
      <c r="G45" s="36">
        <f>+N39</f>
        <v>1</v>
      </c>
      <c r="H45" s="16">
        <f>+P41</f>
        <v>4</v>
      </c>
      <c r="I45" s="11" t="s">
        <v>130</v>
      </c>
      <c r="J45" s="16" t="str">
        <f>+N41</f>
        <v>0</v>
      </c>
      <c r="K45" s="35">
        <f>+P43</f>
        <v>1</v>
      </c>
      <c r="L45" s="11" t="s">
        <v>130</v>
      </c>
      <c r="M45" s="36" t="str">
        <f>+N43</f>
        <v>0</v>
      </c>
      <c r="N45" s="162"/>
      <c r="O45" s="163"/>
      <c r="P45" s="164"/>
      <c r="Q45" s="158">
        <v>3</v>
      </c>
      <c r="R45" s="156"/>
      <c r="S45" s="159" t="s">
        <v>356</v>
      </c>
      <c r="T45" s="156"/>
      <c r="U45" s="159" t="s">
        <v>356</v>
      </c>
      <c r="V45" s="156"/>
      <c r="W45" s="156">
        <v>9</v>
      </c>
      <c r="X45" s="156"/>
      <c r="Y45" s="156">
        <v>11</v>
      </c>
      <c r="Z45" s="156"/>
      <c r="AA45" s="156">
        <v>1</v>
      </c>
      <c r="AB45" s="156"/>
      <c r="AC45" s="156">
        <f>+Y45-AA45</f>
        <v>10</v>
      </c>
      <c r="AD45" s="156"/>
      <c r="AE45" s="149">
        <v>1</v>
      </c>
      <c r="AF45" s="150"/>
      <c r="AM45" s="14"/>
      <c r="AN45" s="14"/>
    </row>
    <row r="46" spans="1:40" s="7" customFormat="1" ht="17.25" customHeight="1" thickBot="1">
      <c r="A46" s="205"/>
      <c r="B46" s="187"/>
      <c r="C46" s="188"/>
      <c r="D46" s="189"/>
      <c r="E46" s="153" t="s">
        <v>353</v>
      </c>
      <c r="F46" s="154"/>
      <c r="G46" s="155"/>
      <c r="H46" s="153" t="s">
        <v>353</v>
      </c>
      <c r="I46" s="154"/>
      <c r="J46" s="155"/>
      <c r="K46" s="153" t="s">
        <v>353</v>
      </c>
      <c r="L46" s="154"/>
      <c r="M46" s="155"/>
      <c r="N46" s="165"/>
      <c r="O46" s="166"/>
      <c r="P46" s="167"/>
      <c r="Q46" s="158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1"/>
      <c r="AF46" s="152"/>
      <c r="AM46" s="14"/>
      <c r="AN46" s="14"/>
    </row>
    <row r="47" spans="1:4" ht="12.75">
      <c r="A47" s="101"/>
      <c r="B47" s="101"/>
      <c r="C47" s="101"/>
      <c r="D47" s="101"/>
    </row>
    <row r="48" spans="1:4" ht="12.75">
      <c r="A48" s="101"/>
      <c r="B48" s="101"/>
      <c r="C48" s="101"/>
      <c r="D48" s="101"/>
    </row>
    <row r="49" spans="1:4" ht="12.75">
      <c r="A49" s="101"/>
      <c r="B49" s="101"/>
      <c r="C49" s="101"/>
      <c r="D49" s="101"/>
    </row>
  </sheetData>
  <sheetProtection/>
  <mergeCells count="277">
    <mergeCell ref="B45:D46"/>
    <mergeCell ref="H46:J46"/>
    <mergeCell ref="K35:M35"/>
    <mergeCell ref="AC21:AD22"/>
    <mergeCell ref="U23:V24"/>
    <mergeCell ref="Q21:R22"/>
    <mergeCell ref="K46:M46"/>
    <mergeCell ref="A30:A31"/>
    <mergeCell ref="A43:A44"/>
    <mergeCell ref="A39:A40"/>
    <mergeCell ref="E46:G46"/>
    <mergeCell ref="B28:D29"/>
    <mergeCell ref="H29:J29"/>
    <mergeCell ref="A1:AF1"/>
    <mergeCell ref="E42:G42"/>
    <mergeCell ref="K18:M18"/>
    <mergeCell ref="N42:P42"/>
    <mergeCell ref="A6:A7"/>
    <mergeCell ref="H13:J13"/>
    <mergeCell ref="N7:P7"/>
    <mergeCell ref="Q19:R20"/>
    <mergeCell ref="Y23:Z24"/>
    <mergeCell ref="AA21:AB22"/>
    <mergeCell ref="A4:D5"/>
    <mergeCell ref="Q28:R29"/>
    <mergeCell ref="S28:T29"/>
    <mergeCell ref="A45:A46"/>
    <mergeCell ref="B30:D31"/>
    <mergeCell ref="E31:G31"/>
    <mergeCell ref="K32:M33"/>
    <mergeCell ref="N29:P29"/>
    <mergeCell ref="Q8:R9"/>
    <mergeCell ref="K9:M9"/>
    <mergeCell ref="Y26:Z27"/>
    <mergeCell ref="H44:J44"/>
    <mergeCell ref="A28:A29"/>
    <mergeCell ref="Y28:Z29"/>
    <mergeCell ref="K31:M31"/>
    <mergeCell ref="Q34:R35"/>
    <mergeCell ref="H30:J31"/>
    <mergeCell ref="N34:P35"/>
    <mergeCell ref="U28:V29"/>
    <mergeCell ref="N31:P31"/>
    <mergeCell ref="K29:M29"/>
    <mergeCell ref="AE15:AF16"/>
    <mergeCell ref="B19:D20"/>
    <mergeCell ref="H15:J16"/>
    <mergeCell ref="AA17:AB18"/>
    <mergeCell ref="Y17:Z18"/>
    <mergeCell ref="W17:X18"/>
    <mergeCell ref="Y19:Z20"/>
    <mergeCell ref="E28:G29"/>
    <mergeCell ref="AC4:AD5"/>
    <mergeCell ref="S23:T24"/>
    <mergeCell ref="AA19:AB20"/>
    <mergeCell ref="Q17:R18"/>
    <mergeCell ref="H19:J20"/>
    <mergeCell ref="S10:T11"/>
    <mergeCell ref="H4:J5"/>
    <mergeCell ref="S4:T5"/>
    <mergeCell ref="N4:P5"/>
    <mergeCell ref="N9:P9"/>
    <mergeCell ref="AE4:AF5"/>
    <mergeCell ref="E4:G5"/>
    <mergeCell ref="Y4:Z5"/>
    <mergeCell ref="B6:D7"/>
    <mergeCell ref="E6:G7"/>
    <mergeCell ref="B8:D9"/>
    <mergeCell ref="E9:G9"/>
    <mergeCell ref="AC6:AD7"/>
    <mergeCell ref="K4:M5"/>
    <mergeCell ref="U4:V5"/>
    <mergeCell ref="Q4:R5"/>
    <mergeCell ref="H8:J9"/>
    <mergeCell ref="E22:G22"/>
    <mergeCell ref="AC15:AD16"/>
    <mergeCell ref="N33:P33"/>
    <mergeCell ref="AE23:AF24"/>
    <mergeCell ref="K7:M7"/>
    <mergeCell ref="N20:P20"/>
    <mergeCell ref="E13:G13"/>
    <mergeCell ref="W32:X33"/>
    <mergeCell ref="B23:D24"/>
    <mergeCell ref="H11:J11"/>
    <mergeCell ref="N18:P18"/>
    <mergeCell ref="E20:G20"/>
    <mergeCell ref="H22:J22"/>
    <mergeCell ref="A19:A20"/>
    <mergeCell ref="A21:A22"/>
    <mergeCell ref="A23:A24"/>
    <mergeCell ref="E15:G16"/>
    <mergeCell ref="E24:G24"/>
    <mergeCell ref="A26:D27"/>
    <mergeCell ref="K42:M42"/>
    <mergeCell ref="N22:P22"/>
    <mergeCell ref="E35:G35"/>
    <mergeCell ref="K20:M20"/>
    <mergeCell ref="E17:G18"/>
    <mergeCell ref="A34:A35"/>
    <mergeCell ref="B34:D35"/>
    <mergeCell ref="N40:P40"/>
    <mergeCell ref="H41:J42"/>
    <mergeCell ref="AE21:AF22"/>
    <mergeCell ref="Q32:R33"/>
    <mergeCell ref="AE26:AF27"/>
    <mergeCell ref="Y30:Z31"/>
    <mergeCell ref="AC28:AD29"/>
    <mergeCell ref="AC26:AD27"/>
    <mergeCell ref="AC32:AD33"/>
    <mergeCell ref="Q23:R24"/>
    <mergeCell ref="W23:X24"/>
    <mergeCell ref="S21:T22"/>
    <mergeCell ref="AE17:AF18"/>
    <mergeCell ref="W19:X20"/>
    <mergeCell ref="S17:T18"/>
    <mergeCell ref="K15:M16"/>
    <mergeCell ref="N15:P16"/>
    <mergeCell ref="B39:D40"/>
    <mergeCell ref="K26:M27"/>
    <mergeCell ref="Q39:R40"/>
    <mergeCell ref="E37:G38"/>
    <mergeCell ref="Q26:R27"/>
    <mergeCell ref="Q37:R38"/>
    <mergeCell ref="S37:T38"/>
    <mergeCell ref="U37:V38"/>
    <mergeCell ref="Q15:R16"/>
    <mergeCell ref="W21:X22"/>
    <mergeCell ref="AA12:AB13"/>
    <mergeCell ref="U19:V20"/>
    <mergeCell ref="Y37:Z38"/>
    <mergeCell ref="AA37:AB38"/>
    <mergeCell ref="S26:T27"/>
    <mergeCell ref="AC17:AD18"/>
    <mergeCell ref="W41:X42"/>
    <mergeCell ref="N37:P38"/>
    <mergeCell ref="AA39:AB40"/>
    <mergeCell ref="H40:J40"/>
    <mergeCell ref="B43:D44"/>
    <mergeCell ref="K37:M38"/>
    <mergeCell ref="AC41:AD42"/>
    <mergeCell ref="B32:D33"/>
    <mergeCell ref="W37:X38"/>
    <mergeCell ref="AE39:AF40"/>
    <mergeCell ref="AC39:AD40"/>
    <mergeCell ref="A37:D38"/>
    <mergeCell ref="U26:V27"/>
    <mergeCell ref="AC30:AD31"/>
    <mergeCell ref="A32:A33"/>
    <mergeCell ref="N26:P27"/>
    <mergeCell ref="K40:M40"/>
    <mergeCell ref="W26:X27"/>
    <mergeCell ref="H37:J38"/>
    <mergeCell ref="N45:P46"/>
    <mergeCell ref="AA43:AB44"/>
    <mergeCell ref="Y43:Z44"/>
    <mergeCell ref="S45:T46"/>
    <mergeCell ref="Q43:R44"/>
    <mergeCell ref="W45:X46"/>
    <mergeCell ref="U45:V46"/>
    <mergeCell ref="W43:X44"/>
    <mergeCell ref="U43:V44"/>
    <mergeCell ref="AC37:AD38"/>
    <mergeCell ref="AE37:AF38"/>
    <mergeCell ref="AA41:AB42"/>
    <mergeCell ref="Q45:R46"/>
    <mergeCell ref="AC43:AD44"/>
    <mergeCell ref="AE43:AF44"/>
    <mergeCell ref="Y45:Z46"/>
    <mergeCell ref="AA45:AB46"/>
    <mergeCell ref="AC45:AD46"/>
    <mergeCell ref="AE45:AF46"/>
    <mergeCell ref="S39:T40"/>
    <mergeCell ref="U39:V40"/>
    <mergeCell ref="W39:X40"/>
    <mergeCell ref="K43:M44"/>
    <mergeCell ref="AE41:AF42"/>
    <mergeCell ref="B41:D42"/>
    <mergeCell ref="Y41:Z42"/>
    <mergeCell ref="Q41:R42"/>
    <mergeCell ref="S43:T44"/>
    <mergeCell ref="S41:T42"/>
    <mergeCell ref="Y39:Z40"/>
    <mergeCell ref="H26:J27"/>
    <mergeCell ref="U41:V42"/>
    <mergeCell ref="E39:G40"/>
    <mergeCell ref="AA4:AB5"/>
    <mergeCell ref="W8:X9"/>
    <mergeCell ref="U17:V18"/>
    <mergeCell ref="Y8:Z9"/>
    <mergeCell ref="S6:T7"/>
    <mergeCell ref="W4:X5"/>
    <mergeCell ref="AE6:AF7"/>
    <mergeCell ref="AC19:AD20"/>
    <mergeCell ref="S15:T16"/>
    <mergeCell ref="Y12:Z13"/>
    <mergeCell ref="U8:V9"/>
    <mergeCell ref="AA6:AB7"/>
    <mergeCell ref="AC8:AD9"/>
    <mergeCell ref="AA8:AB9"/>
    <mergeCell ref="W6:X7"/>
    <mergeCell ref="Y6:Z7"/>
    <mergeCell ref="AA15:AB16"/>
    <mergeCell ref="S8:T9"/>
    <mergeCell ref="U6:V7"/>
    <mergeCell ref="W15:X16"/>
    <mergeCell ref="AC10:AD11"/>
    <mergeCell ref="S12:T13"/>
    <mergeCell ref="Y15:Z16"/>
    <mergeCell ref="U12:V13"/>
    <mergeCell ref="U15:V16"/>
    <mergeCell ref="AC12:AD13"/>
    <mergeCell ref="AE10:AF11"/>
    <mergeCell ref="AE8:AF9"/>
    <mergeCell ref="N12:P13"/>
    <mergeCell ref="B17:D18"/>
    <mergeCell ref="H7:J7"/>
    <mergeCell ref="A17:A18"/>
    <mergeCell ref="N11:P11"/>
    <mergeCell ref="A8:A9"/>
    <mergeCell ref="Q6:R7"/>
    <mergeCell ref="Q12:R13"/>
    <mergeCell ref="A41:A42"/>
    <mergeCell ref="K13:M13"/>
    <mergeCell ref="AA32:AB33"/>
    <mergeCell ref="E33:G33"/>
    <mergeCell ref="U34:V35"/>
    <mergeCell ref="AA34:AB35"/>
    <mergeCell ref="S32:T33"/>
    <mergeCell ref="AA26:AB27"/>
    <mergeCell ref="AA28:AB29"/>
    <mergeCell ref="S34:T35"/>
    <mergeCell ref="E44:G44"/>
    <mergeCell ref="U30:V31"/>
    <mergeCell ref="K21:M22"/>
    <mergeCell ref="K24:M24"/>
    <mergeCell ref="AE32:AF33"/>
    <mergeCell ref="Y34:Z35"/>
    <mergeCell ref="AC34:AD35"/>
    <mergeCell ref="Q30:R31"/>
    <mergeCell ref="N44:P44"/>
    <mergeCell ref="H35:J35"/>
    <mergeCell ref="AE34:AF35"/>
    <mergeCell ref="S30:T31"/>
    <mergeCell ref="AE28:AF29"/>
    <mergeCell ref="AE30:AF31"/>
    <mergeCell ref="W30:X31"/>
    <mergeCell ref="Y32:Z33"/>
    <mergeCell ref="W28:X29"/>
    <mergeCell ref="B21:D22"/>
    <mergeCell ref="K10:M11"/>
    <mergeCell ref="A15:D16"/>
    <mergeCell ref="E11:G11"/>
    <mergeCell ref="H18:J18"/>
    <mergeCell ref="B12:D13"/>
    <mergeCell ref="B10:D11"/>
    <mergeCell ref="A10:A11"/>
    <mergeCell ref="A12:A13"/>
    <mergeCell ref="E26:G27"/>
    <mergeCell ref="W34:X35"/>
    <mergeCell ref="N23:P24"/>
    <mergeCell ref="H33:J33"/>
    <mergeCell ref="AA30:AB31"/>
    <mergeCell ref="AE19:AF20"/>
    <mergeCell ref="U21:V22"/>
    <mergeCell ref="AA23:AB24"/>
    <mergeCell ref="S19:T20"/>
    <mergeCell ref="U32:V33"/>
    <mergeCell ref="AE12:AF13"/>
    <mergeCell ref="H24:J24"/>
    <mergeCell ref="Y21:Z22"/>
    <mergeCell ref="AC23:AD24"/>
    <mergeCell ref="Q10:R11"/>
    <mergeCell ref="W12:X13"/>
    <mergeCell ref="AA10:AB11"/>
    <mergeCell ref="Y10:Z11"/>
    <mergeCell ref="U10:V11"/>
    <mergeCell ref="W10:X11"/>
  </mergeCells>
  <printOptions horizontalCentered="1"/>
  <pageMargins left="0.5511811023622047" right="0.2362204724409449" top="0.984251968503937" bottom="0.2755905511811024" header="0.5118110236220472" footer="0.5118110236220472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26"/>
  <sheetViews>
    <sheetView view="pageBreakPreview" zoomScale="90" zoomScaleNormal="93" zoomScaleSheetLayoutView="90" zoomScalePageLayoutView="0" workbookViewId="0" topLeftCell="A10">
      <selection activeCell="P21" sqref="P21:P22"/>
    </sheetView>
  </sheetViews>
  <sheetFormatPr defaultColWidth="9.00390625" defaultRowHeight="13.5"/>
  <cols>
    <col min="1" max="1" width="4.125" style="52" customWidth="1"/>
    <col min="2" max="2" width="5.125" style="52" customWidth="1"/>
    <col min="3" max="3" width="2.00390625" style="52" customWidth="1"/>
    <col min="4" max="4" width="5.125" style="52" customWidth="1"/>
    <col min="5" max="5" width="2.625" style="53" customWidth="1"/>
    <col min="6" max="8" width="2.75390625" style="52" customWidth="1"/>
    <col min="9" max="11" width="2.375" style="52" customWidth="1"/>
    <col min="12" max="14" width="2.75390625" style="52" customWidth="1"/>
    <col min="15" max="16" width="4.625" style="52" customWidth="1"/>
    <col min="17" max="17" width="2.625" style="52" customWidth="1"/>
    <col min="18" max="20" width="2.75390625" style="52" customWidth="1"/>
    <col min="21" max="23" width="2.375" style="52" customWidth="1"/>
    <col min="24" max="26" width="2.75390625" style="52" customWidth="1"/>
    <col min="27" max="28" width="4.625" style="52" customWidth="1"/>
    <col min="29" max="29" width="3.125" style="52" customWidth="1"/>
    <col min="30" max="32" width="2.875" style="52" customWidth="1"/>
    <col min="33" max="35" width="2.375" style="52" customWidth="1"/>
    <col min="36" max="38" width="2.875" style="52" customWidth="1"/>
    <col min="39" max="40" width="4.625" style="52" customWidth="1"/>
    <col min="41" max="41" width="3.125" style="52" customWidth="1"/>
    <col min="42" max="44" width="2.875" style="52" customWidth="1"/>
    <col min="45" max="47" width="2.375" style="52" customWidth="1"/>
    <col min="48" max="50" width="2.875" style="52" customWidth="1"/>
    <col min="51" max="52" width="4.625" style="52" customWidth="1"/>
    <col min="53" max="54" width="3.125" style="52" customWidth="1"/>
    <col min="55" max="56" width="4.875" style="52" customWidth="1"/>
    <col min="57" max="57" width="10.00390625" style="96" customWidth="1"/>
    <col min="58" max="58" width="9.00390625" style="52" customWidth="1"/>
    <col min="59" max="59" width="14.375" style="52" customWidth="1"/>
    <col min="60" max="16384" width="9.00390625" style="52" customWidth="1"/>
  </cols>
  <sheetData>
    <row r="1" spans="1:52" s="42" customFormat="1" ht="30" customHeight="1">
      <c r="A1" s="300" t="s">
        <v>293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2"/>
    </row>
    <row r="2" spans="2:5" s="42" customFormat="1" ht="13.5" customHeight="1">
      <c r="B2" s="43">
        <v>35</v>
      </c>
      <c r="C2" s="44"/>
      <c r="D2" s="42">
        <v>10</v>
      </c>
      <c r="E2" s="45"/>
    </row>
    <row r="3" spans="2:13" s="42" customFormat="1" ht="13.5" customHeight="1" thickBot="1">
      <c r="B3" s="43"/>
      <c r="C3" s="44"/>
      <c r="E3" s="45"/>
      <c r="H3" s="244" t="s">
        <v>351</v>
      </c>
      <c r="I3" s="244"/>
      <c r="J3" s="244"/>
      <c r="K3" s="244"/>
      <c r="L3" s="244"/>
      <c r="M3" s="244"/>
    </row>
    <row r="4" spans="1:52" s="42" customFormat="1" ht="18.75" customHeight="1" thickBot="1">
      <c r="A4" s="305" t="s">
        <v>36</v>
      </c>
      <c r="B4" s="292" t="s">
        <v>37</v>
      </c>
      <c r="C4" s="293"/>
      <c r="D4" s="294"/>
      <c r="E4" s="275" t="s">
        <v>38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5" t="s">
        <v>40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7"/>
      <c r="AC4" s="275" t="s">
        <v>41</v>
      </c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7"/>
      <c r="AO4" s="275" t="s">
        <v>42</v>
      </c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7"/>
    </row>
    <row r="5" spans="1:52" s="42" customFormat="1" ht="15.75" customHeight="1" thickBot="1">
      <c r="A5" s="306"/>
      <c r="B5" s="295"/>
      <c r="C5" s="258"/>
      <c r="D5" s="296"/>
      <c r="E5" s="265" t="s">
        <v>262</v>
      </c>
      <c r="F5" s="266"/>
      <c r="G5" s="266"/>
      <c r="H5" s="266"/>
      <c r="I5" s="266"/>
      <c r="J5" s="266"/>
      <c r="K5" s="266"/>
      <c r="L5" s="266"/>
      <c r="M5" s="266"/>
      <c r="N5" s="267"/>
      <c r="O5" s="278" t="s">
        <v>39</v>
      </c>
      <c r="P5" s="279"/>
      <c r="Q5" s="265" t="s">
        <v>262</v>
      </c>
      <c r="R5" s="266"/>
      <c r="S5" s="266"/>
      <c r="T5" s="266"/>
      <c r="U5" s="266"/>
      <c r="V5" s="266"/>
      <c r="W5" s="266"/>
      <c r="X5" s="266"/>
      <c r="Y5" s="266"/>
      <c r="Z5" s="267"/>
      <c r="AA5" s="278" t="s">
        <v>39</v>
      </c>
      <c r="AB5" s="279"/>
      <c r="AC5" s="265" t="s">
        <v>262</v>
      </c>
      <c r="AD5" s="266"/>
      <c r="AE5" s="266"/>
      <c r="AF5" s="266"/>
      <c r="AG5" s="266"/>
      <c r="AH5" s="266"/>
      <c r="AI5" s="266"/>
      <c r="AJ5" s="266"/>
      <c r="AK5" s="266"/>
      <c r="AL5" s="267"/>
      <c r="AM5" s="278" t="s">
        <v>39</v>
      </c>
      <c r="AN5" s="279"/>
      <c r="AO5" s="265" t="s">
        <v>262</v>
      </c>
      <c r="AP5" s="266"/>
      <c r="AQ5" s="266"/>
      <c r="AR5" s="266"/>
      <c r="AS5" s="266"/>
      <c r="AT5" s="266"/>
      <c r="AU5" s="266"/>
      <c r="AV5" s="266"/>
      <c r="AW5" s="266"/>
      <c r="AX5" s="267"/>
      <c r="AY5" s="278" t="s">
        <v>39</v>
      </c>
      <c r="AZ5" s="279"/>
    </row>
    <row r="6" spans="1:57" s="42" customFormat="1" ht="21" customHeight="1" thickBot="1">
      <c r="A6" s="307"/>
      <c r="B6" s="297"/>
      <c r="C6" s="289"/>
      <c r="D6" s="298"/>
      <c r="E6" s="268"/>
      <c r="F6" s="269"/>
      <c r="G6" s="269"/>
      <c r="H6" s="269"/>
      <c r="I6" s="269"/>
      <c r="J6" s="269"/>
      <c r="K6" s="269"/>
      <c r="L6" s="269"/>
      <c r="M6" s="269"/>
      <c r="N6" s="270"/>
      <c r="O6" s="92" t="s">
        <v>263</v>
      </c>
      <c r="P6" s="93" t="s">
        <v>264</v>
      </c>
      <c r="Q6" s="268"/>
      <c r="R6" s="269"/>
      <c r="S6" s="269"/>
      <c r="T6" s="269"/>
      <c r="U6" s="269"/>
      <c r="V6" s="269"/>
      <c r="W6" s="269"/>
      <c r="X6" s="269"/>
      <c r="Y6" s="269"/>
      <c r="Z6" s="270"/>
      <c r="AA6" s="92" t="s">
        <v>263</v>
      </c>
      <c r="AB6" s="93" t="s">
        <v>264</v>
      </c>
      <c r="AC6" s="268"/>
      <c r="AD6" s="269"/>
      <c r="AE6" s="269"/>
      <c r="AF6" s="269"/>
      <c r="AG6" s="269"/>
      <c r="AH6" s="269"/>
      <c r="AI6" s="269"/>
      <c r="AJ6" s="269"/>
      <c r="AK6" s="269"/>
      <c r="AL6" s="270"/>
      <c r="AM6" s="92" t="s">
        <v>263</v>
      </c>
      <c r="AN6" s="93" t="s">
        <v>264</v>
      </c>
      <c r="AO6" s="268"/>
      <c r="AP6" s="269"/>
      <c r="AQ6" s="269"/>
      <c r="AR6" s="269"/>
      <c r="AS6" s="269"/>
      <c r="AT6" s="269"/>
      <c r="AU6" s="269"/>
      <c r="AV6" s="269"/>
      <c r="AW6" s="269"/>
      <c r="AX6" s="270"/>
      <c r="AY6" s="92" t="s">
        <v>263</v>
      </c>
      <c r="AZ6" s="93" t="s">
        <v>264</v>
      </c>
      <c r="BD6" s="90"/>
      <c r="BE6" s="91" t="s">
        <v>199</v>
      </c>
    </row>
    <row r="7" spans="1:57" s="42" customFormat="1" ht="21" customHeight="1">
      <c r="A7" s="274" t="s">
        <v>43</v>
      </c>
      <c r="B7" s="308">
        <v>0.3854166666666667</v>
      </c>
      <c r="C7" s="263" t="s">
        <v>44</v>
      </c>
      <c r="D7" s="308">
        <f>B7+TIME(0,$B$2,0)</f>
        <v>0.40972222222222227</v>
      </c>
      <c r="E7" s="280" t="s">
        <v>45</v>
      </c>
      <c r="F7" s="271" t="str">
        <f>+BE7</f>
        <v>リベルタ</v>
      </c>
      <c r="G7" s="271"/>
      <c r="H7" s="271"/>
      <c r="I7" s="257">
        <v>2</v>
      </c>
      <c r="J7" s="258" t="s">
        <v>46</v>
      </c>
      <c r="K7" s="245">
        <v>2</v>
      </c>
      <c r="L7" s="271" t="str">
        <f>+BE8</f>
        <v>ジョガボーラ</v>
      </c>
      <c r="M7" s="271"/>
      <c r="N7" s="271"/>
      <c r="O7" s="272" t="s">
        <v>46</v>
      </c>
      <c r="P7" s="222" t="s">
        <v>288</v>
      </c>
      <c r="Q7" s="287" t="s">
        <v>205</v>
      </c>
      <c r="R7" s="271" t="str">
        <f>+BE11</f>
        <v>春日</v>
      </c>
      <c r="S7" s="271"/>
      <c r="T7" s="271"/>
      <c r="U7" s="257">
        <v>2</v>
      </c>
      <c r="V7" s="258" t="s">
        <v>46</v>
      </c>
      <c r="W7" s="245">
        <v>0</v>
      </c>
      <c r="X7" s="271" t="str">
        <f>+BE12</f>
        <v>FORTEZZA</v>
      </c>
      <c r="Y7" s="271"/>
      <c r="Z7" s="271"/>
      <c r="AA7" s="272" t="s">
        <v>341</v>
      </c>
      <c r="AB7" s="222" t="s">
        <v>288</v>
      </c>
      <c r="AC7" s="246" t="s">
        <v>213</v>
      </c>
      <c r="AD7" s="286"/>
      <c r="AE7" s="286"/>
      <c r="AF7" s="286"/>
      <c r="AG7" s="257"/>
      <c r="AH7" s="258"/>
      <c r="AI7" s="245"/>
      <c r="AJ7" s="286"/>
      <c r="AK7" s="286"/>
      <c r="AL7" s="286"/>
      <c r="AM7" s="272"/>
      <c r="AN7" s="222"/>
      <c r="AO7" s="246" t="s">
        <v>213</v>
      </c>
      <c r="AP7" s="286"/>
      <c r="AQ7" s="286"/>
      <c r="AR7" s="286"/>
      <c r="AS7" s="257"/>
      <c r="AT7" s="258"/>
      <c r="AU7" s="245"/>
      <c r="AV7" s="286"/>
      <c r="AW7" s="286"/>
      <c r="AX7" s="286"/>
      <c r="AY7" s="272"/>
      <c r="AZ7" s="222"/>
      <c r="BD7" s="242" t="s">
        <v>204</v>
      </c>
      <c r="BE7" s="89" t="str">
        <f>+'予選リーグ'!B6</f>
        <v>リベルタ</v>
      </c>
    </row>
    <row r="8" spans="1:57" s="42" customFormat="1" ht="21" customHeight="1">
      <c r="A8" s="240"/>
      <c r="B8" s="235"/>
      <c r="C8" s="233"/>
      <c r="D8" s="235" t="e">
        <f>B8+TIME(0,$B$4,0)</f>
        <v>#VALUE!</v>
      </c>
      <c r="E8" s="239"/>
      <c r="F8" s="225"/>
      <c r="G8" s="225"/>
      <c r="H8" s="225"/>
      <c r="I8" s="215"/>
      <c r="J8" s="219"/>
      <c r="K8" s="221"/>
      <c r="L8" s="225"/>
      <c r="M8" s="225"/>
      <c r="N8" s="225"/>
      <c r="O8" s="224"/>
      <c r="P8" s="217"/>
      <c r="Q8" s="252"/>
      <c r="R8" s="225"/>
      <c r="S8" s="225"/>
      <c r="T8" s="225"/>
      <c r="U8" s="215"/>
      <c r="V8" s="219"/>
      <c r="W8" s="221"/>
      <c r="X8" s="225"/>
      <c r="Y8" s="225"/>
      <c r="Z8" s="225"/>
      <c r="AA8" s="224"/>
      <c r="AB8" s="217"/>
      <c r="AC8" s="237"/>
      <c r="AD8" s="213"/>
      <c r="AE8" s="213"/>
      <c r="AF8" s="213"/>
      <c r="AG8" s="215"/>
      <c r="AH8" s="219"/>
      <c r="AI8" s="221"/>
      <c r="AJ8" s="213"/>
      <c r="AK8" s="213"/>
      <c r="AL8" s="213"/>
      <c r="AM8" s="224"/>
      <c r="AN8" s="217"/>
      <c r="AO8" s="237"/>
      <c r="AP8" s="213"/>
      <c r="AQ8" s="213"/>
      <c r="AR8" s="213"/>
      <c r="AS8" s="215"/>
      <c r="AT8" s="219"/>
      <c r="AU8" s="221"/>
      <c r="AV8" s="213"/>
      <c r="AW8" s="213"/>
      <c r="AX8" s="213"/>
      <c r="AY8" s="224"/>
      <c r="AZ8" s="217"/>
      <c r="BC8" s="47"/>
      <c r="BD8" s="242"/>
      <c r="BE8" s="48" t="str">
        <f>+'予選リーグ'!B8</f>
        <v>ジョガボーラ</v>
      </c>
    </row>
    <row r="9" spans="1:57" s="42" customFormat="1" ht="21" customHeight="1">
      <c r="A9" s="240" t="s">
        <v>47</v>
      </c>
      <c r="B9" s="234">
        <f>D7+TIME(0,$D$2,0)</f>
        <v>0.4166666666666667</v>
      </c>
      <c r="C9" s="232" t="s">
        <v>44</v>
      </c>
      <c r="D9" s="234">
        <f>B9+TIME(0,$B$2,0)</f>
        <v>0.44097222222222227</v>
      </c>
      <c r="E9" s="230" t="s">
        <v>206</v>
      </c>
      <c r="F9" s="225" t="str">
        <f>+BE15</f>
        <v>糸魚川</v>
      </c>
      <c r="G9" s="225"/>
      <c r="H9" s="225"/>
      <c r="I9" s="214">
        <v>0</v>
      </c>
      <c r="J9" s="218" t="s">
        <v>46</v>
      </c>
      <c r="K9" s="220">
        <v>2</v>
      </c>
      <c r="L9" s="225" t="str">
        <f>+BE16</f>
        <v>吉田</v>
      </c>
      <c r="M9" s="225"/>
      <c r="N9" s="225"/>
      <c r="O9" s="310" t="s">
        <v>288</v>
      </c>
      <c r="P9" s="222" t="s">
        <v>288</v>
      </c>
      <c r="Q9" s="226" t="s">
        <v>207</v>
      </c>
      <c r="R9" s="225" t="str">
        <f>+BE19</f>
        <v>国府</v>
      </c>
      <c r="S9" s="225"/>
      <c r="T9" s="225"/>
      <c r="U9" s="214">
        <v>1</v>
      </c>
      <c r="V9" s="218" t="s">
        <v>46</v>
      </c>
      <c r="W9" s="220">
        <v>3</v>
      </c>
      <c r="X9" s="225" t="str">
        <f>+BE20</f>
        <v>エスプリ</v>
      </c>
      <c r="Y9" s="225"/>
      <c r="Z9" s="225"/>
      <c r="AA9" s="223" t="s">
        <v>340</v>
      </c>
      <c r="AB9" s="222" t="s">
        <v>288</v>
      </c>
      <c r="AC9" s="236" t="s">
        <v>213</v>
      </c>
      <c r="AD9" s="213"/>
      <c r="AE9" s="213"/>
      <c r="AF9" s="213"/>
      <c r="AG9" s="214"/>
      <c r="AH9" s="218"/>
      <c r="AI9" s="220"/>
      <c r="AJ9" s="213"/>
      <c r="AK9" s="213"/>
      <c r="AL9" s="213"/>
      <c r="AM9" s="223"/>
      <c r="AN9" s="216"/>
      <c r="AO9" s="236" t="s">
        <v>213</v>
      </c>
      <c r="AP9" s="213"/>
      <c r="AQ9" s="213"/>
      <c r="AR9" s="213"/>
      <c r="AS9" s="214"/>
      <c r="AT9" s="218"/>
      <c r="AU9" s="220"/>
      <c r="AV9" s="213"/>
      <c r="AW9" s="213"/>
      <c r="AX9" s="213"/>
      <c r="AY9" s="223"/>
      <c r="AZ9" s="216"/>
      <c r="BC9" s="47"/>
      <c r="BD9" s="242"/>
      <c r="BE9" s="48" t="str">
        <f>+'予選リーグ'!B10</f>
        <v>南浜豊栄</v>
      </c>
    </row>
    <row r="10" spans="1:57" s="42" customFormat="1" ht="21" customHeight="1" thickBot="1">
      <c r="A10" s="240"/>
      <c r="B10" s="235" t="e">
        <f>#REF!+TIME(0,$B$4,0)</f>
        <v>#REF!</v>
      </c>
      <c r="C10" s="233"/>
      <c r="D10" s="235" t="e">
        <f>B10+TIME(0,$B$4,0)</f>
        <v>#REF!</v>
      </c>
      <c r="E10" s="231"/>
      <c r="F10" s="225"/>
      <c r="G10" s="225"/>
      <c r="H10" s="225"/>
      <c r="I10" s="215"/>
      <c r="J10" s="219"/>
      <c r="K10" s="221"/>
      <c r="L10" s="225"/>
      <c r="M10" s="225"/>
      <c r="N10" s="225"/>
      <c r="O10" s="311"/>
      <c r="P10" s="217"/>
      <c r="Q10" s="227"/>
      <c r="R10" s="225"/>
      <c r="S10" s="225"/>
      <c r="T10" s="225"/>
      <c r="U10" s="215"/>
      <c r="V10" s="219"/>
      <c r="W10" s="221"/>
      <c r="X10" s="225"/>
      <c r="Y10" s="225"/>
      <c r="Z10" s="225"/>
      <c r="AA10" s="224"/>
      <c r="AB10" s="217"/>
      <c r="AC10" s="237"/>
      <c r="AD10" s="213"/>
      <c r="AE10" s="213"/>
      <c r="AF10" s="213"/>
      <c r="AG10" s="215"/>
      <c r="AH10" s="219"/>
      <c r="AI10" s="221"/>
      <c r="AJ10" s="213"/>
      <c r="AK10" s="213"/>
      <c r="AL10" s="213"/>
      <c r="AM10" s="224"/>
      <c r="AN10" s="217"/>
      <c r="AO10" s="237"/>
      <c r="AP10" s="213"/>
      <c r="AQ10" s="213"/>
      <c r="AR10" s="213"/>
      <c r="AS10" s="215"/>
      <c r="AT10" s="219"/>
      <c r="AU10" s="221"/>
      <c r="AV10" s="213"/>
      <c r="AW10" s="213"/>
      <c r="AX10" s="213"/>
      <c r="AY10" s="224"/>
      <c r="AZ10" s="217"/>
      <c r="BC10" s="47"/>
      <c r="BD10" s="243"/>
      <c r="BE10" s="49" t="str">
        <f>+'予選リーグ'!B12</f>
        <v>中野</v>
      </c>
    </row>
    <row r="11" spans="1:57" s="42" customFormat="1" ht="21" customHeight="1">
      <c r="A11" s="240" t="s">
        <v>49</v>
      </c>
      <c r="B11" s="234">
        <f>D9+TIME(0,$D$2,0)</f>
        <v>0.4479166666666667</v>
      </c>
      <c r="C11" s="232" t="s">
        <v>44</v>
      </c>
      <c r="D11" s="234">
        <f>B11+TIME(0,$B$2,0)</f>
        <v>0.47222222222222227</v>
      </c>
      <c r="E11" s="238" t="s">
        <v>204</v>
      </c>
      <c r="F11" s="225" t="str">
        <f>+BE9</f>
        <v>南浜豊栄</v>
      </c>
      <c r="G11" s="225"/>
      <c r="H11" s="225"/>
      <c r="I11" s="214">
        <v>0</v>
      </c>
      <c r="J11" s="218" t="s">
        <v>46</v>
      </c>
      <c r="K11" s="220">
        <v>3</v>
      </c>
      <c r="L11" s="225" t="str">
        <f>+BE10</f>
        <v>中野</v>
      </c>
      <c r="M11" s="225"/>
      <c r="N11" s="225"/>
      <c r="O11" s="223" t="s">
        <v>288</v>
      </c>
      <c r="P11" s="222" t="s">
        <v>288</v>
      </c>
      <c r="Q11" s="251" t="s">
        <v>205</v>
      </c>
      <c r="R11" s="225" t="str">
        <f>+BE13</f>
        <v>南万代</v>
      </c>
      <c r="S11" s="225"/>
      <c r="T11" s="225"/>
      <c r="U11" s="214">
        <v>0</v>
      </c>
      <c r="V11" s="218" t="s">
        <v>46</v>
      </c>
      <c r="W11" s="220">
        <v>3</v>
      </c>
      <c r="X11" s="225" t="str">
        <f>+BE14</f>
        <v>エレンシア</v>
      </c>
      <c r="Y11" s="225"/>
      <c r="Z11" s="225"/>
      <c r="AA11" s="223" t="s">
        <v>288</v>
      </c>
      <c r="AB11" s="222" t="s">
        <v>288</v>
      </c>
      <c r="AC11" s="236" t="s">
        <v>213</v>
      </c>
      <c r="AD11" s="213"/>
      <c r="AE11" s="213"/>
      <c r="AF11" s="213"/>
      <c r="AG11" s="214"/>
      <c r="AH11" s="218"/>
      <c r="AI11" s="220"/>
      <c r="AJ11" s="259"/>
      <c r="AK11" s="232"/>
      <c r="AL11" s="260"/>
      <c r="AM11" s="223"/>
      <c r="AN11" s="216"/>
      <c r="AO11" s="236" t="s">
        <v>213</v>
      </c>
      <c r="AP11" s="213"/>
      <c r="AQ11" s="213"/>
      <c r="AR11" s="213"/>
      <c r="AS11" s="214"/>
      <c r="AT11" s="218"/>
      <c r="AU11" s="220"/>
      <c r="AV11" s="213"/>
      <c r="AW11" s="213"/>
      <c r="AX11" s="213"/>
      <c r="AY11" s="223"/>
      <c r="AZ11" s="216"/>
      <c r="BC11" s="50"/>
      <c r="BD11" s="241" t="s">
        <v>205</v>
      </c>
      <c r="BE11" s="46" t="str">
        <f>+'予選リーグ'!B17</f>
        <v>春日</v>
      </c>
    </row>
    <row r="12" spans="1:57" s="42" customFormat="1" ht="21" customHeight="1">
      <c r="A12" s="240"/>
      <c r="B12" s="235" t="e">
        <f>#REF!+TIME(0,$B$4,0)</f>
        <v>#REF!</v>
      </c>
      <c r="C12" s="233"/>
      <c r="D12" s="235" t="e">
        <f>B12+TIME(0,$B$4,0)</f>
        <v>#REF!</v>
      </c>
      <c r="E12" s="239"/>
      <c r="F12" s="225"/>
      <c r="G12" s="225"/>
      <c r="H12" s="225"/>
      <c r="I12" s="215"/>
      <c r="J12" s="219"/>
      <c r="K12" s="221"/>
      <c r="L12" s="225"/>
      <c r="M12" s="225"/>
      <c r="N12" s="225"/>
      <c r="O12" s="224"/>
      <c r="P12" s="217"/>
      <c r="Q12" s="252"/>
      <c r="R12" s="225"/>
      <c r="S12" s="225"/>
      <c r="T12" s="225"/>
      <c r="U12" s="215"/>
      <c r="V12" s="219"/>
      <c r="W12" s="221"/>
      <c r="X12" s="225"/>
      <c r="Y12" s="225"/>
      <c r="Z12" s="225"/>
      <c r="AA12" s="224"/>
      <c r="AB12" s="217"/>
      <c r="AC12" s="237"/>
      <c r="AD12" s="213"/>
      <c r="AE12" s="213"/>
      <c r="AF12" s="213"/>
      <c r="AG12" s="215"/>
      <c r="AH12" s="219"/>
      <c r="AI12" s="221"/>
      <c r="AJ12" s="261"/>
      <c r="AK12" s="233"/>
      <c r="AL12" s="262"/>
      <c r="AM12" s="224"/>
      <c r="AN12" s="217"/>
      <c r="AO12" s="237"/>
      <c r="AP12" s="213"/>
      <c r="AQ12" s="213"/>
      <c r="AR12" s="213"/>
      <c r="AS12" s="215"/>
      <c r="AT12" s="219"/>
      <c r="AU12" s="221"/>
      <c r="AV12" s="213"/>
      <c r="AW12" s="213"/>
      <c r="AX12" s="213"/>
      <c r="AY12" s="224"/>
      <c r="AZ12" s="217"/>
      <c r="BC12" s="47"/>
      <c r="BD12" s="242"/>
      <c r="BE12" s="48" t="str">
        <f>+'予選リーグ'!B19</f>
        <v>FORTEZZA</v>
      </c>
    </row>
    <row r="13" spans="1:57" s="42" customFormat="1" ht="21" customHeight="1">
      <c r="A13" s="240" t="s">
        <v>52</v>
      </c>
      <c r="B13" s="234">
        <f>D11+TIME(0,$D$2,0)</f>
        <v>0.4791666666666667</v>
      </c>
      <c r="C13" s="232" t="s">
        <v>44</v>
      </c>
      <c r="D13" s="234">
        <f>B13+TIME(0,$B$2,0)</f>
        <v>0.5034722222222222</v>
      </c>
      <c r="E13" s="230" t="s">
        <v>206</v>
      </c>
      <c r="F13" s="225" t="str">
        <f>+BE17</f>
        <v>小針</v>
      </c>
      <c r="G13" s="225"/>
      <c r="H13" s="225"/>
      <c r="I13" s="214">
        <v>0</v>
      </c>
      <c r="J13" s="218" t="s">
        <v>46</v>
      </c>
      <c r="K13" s="220">
        <v>4</v>
      </c>
      <c r="L13" s="225" t="str">
        <f>+BE18</f>
        <v>JKキッズ</v>
      </c>
      <c r="M13" s="225"/>
      <c r="N13" s="225"/>
      <c r="O13" s="223" t="s">
        <v>288</v>
      </c>
      <c r="P13" s="222" t="s">
        <v>288</v>
      </c>
      <c r="Q13" s="226" t="s">
        <v>207</v>
      </c>
      <c r="R13" s="225" t="str">
        <f>+BE21</f>
        <v>東青山</v>
      </c>
      <c r="S13" s="225"/>
      <c r="T13" s="225"/>
      <c r="U13" s="214">
        <v>0</v>
      </c>
      <c r="V13" s="218" t="s">
        <v>46</v>
      </c>
      <c r="W13" s="220">
        <v>1</v>
      </c>
      <c r="X13" s="225" t="str">
        <f>+BE22</f>
        <v>スペランザ</v>
      </c>
      <c r="Y13" s="225"/>
      <c r="Z13" s="225"/>
      <c r="AA13" s="223" t="s">
        <v>340</v>
      </c>
      <c r="AB13" s="222" t="s">
        <v>288</v>
      </c>
      <c r="AC13" s="236" t="s">
        <v>213</v>
      </c>
      <c r="AD13" s="213"/>
      <c r="AE13" s="213"/>
      <c r="AF13" s="213"/>
      <c r="AG13" s="214"/>
      <c r="AH13" s="218"/>
      <c r="AI13" s="220"/>
      <c r="AJ13" s="213"/>
      <c r="AK13" s="213"/>
      <c r="AL13" s="213"/>
      <c r="AM13" s="223"/>
      <c r="AN13" s="216"/>
      <c r="AO13" s="247" t="s">
        <v>213</v>
      </c>
      <c r="AP13" s="213"/>
      <c r="AQ13" s="213"/>
      <c r="AR13" s="213"/>
      <c r="AS13" s="214"/>
      <c r="AT13" s="218"/>
      <c r="AU13" s="220"/>
      <c r="AV13" s="213"/>
      <c r="AW13" s="213"/>
      <c r="AX13" s="213"/>
      <c r="AY13" s="223"/>
      <c r="AZ13" s="216"/>
      <c r="BC13" s="50"/>
      <c r="BD13" s="242"/>
      <c r="BE13" s="48" t="str">
        <f>+'予選リーグ'!B21</f>
        <v>南万代</v>
      </c>
    </row>
    <row r="14" spans="1:57" s="42" customFormat="1" ht="21" customHeight="1" thickBot="1">
      <c r="A14" s="240"/>
      <c r="B14" s="235" t="e">
        <f>#REF!+TIME(0,$B$4,0)</f>
        <v>#REF!</v>
      </c>
      <c r="C14" s="233"/>
      <c r="D14" s="235" t="e">
        <f>B14+TIME(0,$B$4,0)</f>
        <v>#REF!</v>
      </c>
      <c r="E14" s="231"/>
      <c r="F14" s="225"/>
      <c r="G14" s="225"/>
      <c r="H14" s="225"/>
      <c r="I14" s="215"/>
      <c r="J14" s="219"/>
      <c r="K14" s="221"/>
      <c r="L14" s="225"/>
      <c r="M14" s="225"/>
      <c r="N14" s="225"/>
      <c r="O14" s="224"/>
      <c r="P14" s="217"/>
      <c r="Q14" s="227"/>
      <c r="R14" s="225"/>
      <c r="S14" s="225"/>
      <c r="T14" s="225"/>
      <c r="U14" s="215"/>
      <c r="V14" s="219"/>
      <c r="W14" s="221"/>
      <c r="X14" s="225"/>
      <c r="Y14" s="225"/>
      <c r="Z14" s="225"/>
      <c r="AA14" s="224"/>
      <c r="AB14" s="217"/>
      <c r="AC14" s="237"/>
      <c r="AD14" s="213"/>
      <c r="AE14" s="213"/>
      <c r="AF14" s="213"/>
      <c r="AG14" s="215"/>
      <c r="AH14" s="219"/>
      <c r="AI14" s="221"/>
      <c r="AJ14" s="213"/>
      <c r="AK14" s="213"/>
      <c r="AL14" s="213"/>
      <c r="AM14" s="224"/>
      <c r="AN14" s="217"/>
      <c r="AO14" s="248"/>
      <c r="AP14" s="213"/>
      <c r="AQ14" s="213"/>
      <c r="AR14" s="213"/>
      <c r="AS14" s="215"/>
      <c r="AT14" s="219"/>
      <c r="AU14" s="221"/>
      <c r="AV14" s="213"/>
      <c r="AW14" s="213"/>
      <c r="AX14" s="213"/>
      <c r="AY14" s="224"/>
      <c r="AZ14" s="217"/>
      <c r="BC14" s="50"/>
      <c r="BD14" s="243"/>
      <c r="BE14" s="49" t="str">
        <f>+'予選リーグ'!B23</f>
        <v>エレンシア</v>
      </c>
    </row>
    <row r="15" spans="1:57" s="42" customFormat="1" ht="21" customHeight="1">
      <c r="A15" s="240" t="s">
        <v>53</v>
      </c>
      <c r="B15" s="234">
        <f>D13+TIME(0,$D$2,0)</f>
        <v>0.5104166666666666</v>
      </c>
      <c r="C15" s="232" t="s">
        <v>44</v>
      </c>
      <c r="D15" s="234">
        <f>B15+TIME(0,$B$2,0)</f>
        <v>0.5347222222222222</v>
      </c>
      <c r="E15" s="238" t="s">
        <v>45</v>
      </c>
      <c r="F15" s="225" t="str">
        <f>+BE7</f>
        <v>リベルタ</v>
      </c>
      <c r="G15" s="225"/>
      <c r="H15" s="225"/>
      <c r="I15" s="214">
        <v>6</v>
      </c>
      <c r="J15" s="218" t="s">
        <v>46</v>
      </c>
      <c r="K15" s="220">
        <v>0</v>
      </c>
      <c r="L15" s="225" t="str">
        <f>+BE9</f>
        <v>南浜豊栄</v>
      </c>
      <c r="M15" s="225"/>
      <c r="N15" s="225"/>
      <c r="O15" s="223" t="s">
        <v>340</v>
      </c>
      <c r="P15" s="222" t="s">
        <v>288</v>
      </c>
      <c r="Q15" s="282" t="s">
        <v>45</v>
      </c>
      <c r="R15" s="225" t="str">
        <f>+BE8</f>
        <v>ジョガボーラ</v>
      </c>
      <c r="S15" s="225"/>
      <c r="T15" s="225"/>
      <c r="U15" s="214">
        <v>0</v>
      </c>
      <c r="V15" s="218" t="s">
        <v>46</v>
      </c>
      <c r="W15" s="220">
        <v>1</v>
      </c>
      <c r="X15" s="225" t="str">
        <f>+BE10</f>
        <v>中野</v>
      </c>
      <c r="Y15" s="225"/>
      <c r="Z15" s="225"/>
      <c r="AA15" s="223" t="s">
        <v>340</v>
      </c>
      <c r="AB15" s="222" t="s">
        <v>288</v>
      </c>
      <c r="AC15" s="253" t="s">
        <v>48</v>
      </c>
      <c r="AD15" s="213" t="str">
        <f>+BE11</f>
        <v>春日</v>
      </c>
      <c r="AE15" s="213"/>
      <c r="AF15" s="213"/>
      <c r="AG15" s="214">
        <v>3</v>
      </c>
      <c r="AH15" s="218" t="s">
        <v>46</v>
      </c>
      <c r="AI15" s="220">
        <v>1</v>
      </c>
      <c r="AJ15" s="213" t="str">
        <f>+BE13</f>
        <v>南万代</v>
      </c>
      <c r="AK15" s="213"/>
      <c r="AL15" s="213"/>
      <c r="AM15" s="223" t="s">
        <v>342</v>
      </c>
      <c r="AN15" s="216" t="s">
        <v>288</v>
      </c>
      <c r="AO15" s="253" t="s">
        <v>48</v>
      </c>
      <c r="AP15" s="213" t="str">
        <f>+BE12</f>
        <v>FORTEZZA</v>
      </c>
      <c r="AQ15" s="213"/>
      <c r="AR15" s="213"/>
      <c r="AS15" s="214">
        <v>0</v>
      </c>
      <c r="AT15" s="218" t="s">
        <v>46</v>
      </c>
      <c r="AU15" s="220">
        <v>4</v>
      </c>
      <c r="AV15" s="213" t="str">
        <f>+BE14</f>
        <v>エレンシア</v>
      </c>
      <c r="AW15" s="213"/>
      <c r="AX15" s="213"/>
      <c r="AY15" s="223" t="str">
        <f>+AM15</f>
        <v>-</v>
      </c>
      <c r="AZ15" s="216" t="s">
        <v>288</v>
      </c>
      <c r="BC15" s="50"/>
      <c r="BD15" s="241" t="s">
        <v>206</v>
      </c>
      <c r="BE15" s="46" t="str">
        <f>+'予選リーグ'!B28</f>
        <v>糸魚川</v>
      </c>
    </row>
    <row r="16" spans="1:57" s="42" customFormat="1" ht="21" customHeight="1">
      <c r="A16" s="240"/>
      <c r="B16" s="235" t="e">
        <f>#REF!+TIME(0,$B$4,0)</f>
        <v>#REF!</v>
      </c>
      <c r="C16" s="233"/>
      <c r="D16" s="235" t="e">
        <f>B16+TIME(0,$B$4,0)</f>
        <v>#REF!</v>
      </c>
      <c r="E16" s="239"/>
      <c r="F16" s="225"/>
      <c r="G16" s="225"/>
      <c r="H16" s="225"/>
      <c r="I16" s="215"/>
      <c r="J16" s="219"/>
      <c r="K16" s="221"/>
      <c r="L16" s="225"/>
      <c r="M16" s="225"/>
      <c r="N16" s="225"/>
      <c r="O16" s="224"/>
      <c r="P16" s="217"/>
      <c r="Q16" s="283"/>
      <c r="R16" s="225"/>
      <c r="S16" s="225"/>
      <c r="T16" s="225"/>
      <c r="U16" s="215"/>
      <c r="V16" s="219"/>
      <c r="W16" s="221"/>
      <c r="X16" s="225"/>
      <c r="Y16" s="225"/>
      <c r="Z16" s="225"/>
      <c r="AA16" s="224"/>
      <c r="AB16" s="217"/>
      <c r="AC16" s="254"/>
      <c r="AD16" s="213"/>
      <c r="AE16" s="213"/>
      <c r="AF16" s="213"/>
      <c r="AG16" s="215"/>
      <c r="AH16" s="219"/>
      <c r="AI16" s="221"/>
      <c r="AJ16" s="213"/>
      <c r="AK16" s="213"/>
      <c r="AL16" s="213"/>
      <c r="AM16" s="224"/>
      <c r="AN16" s="217"/>
      <c r="AO16" s="254"/>
      <c r="AP16" s="213"/>
      <c r="AQ16" s="213"/>
      <c r="AR16" s="213"/>
      <c r="AS16" s="215"/>
      <c r="AT16" s="219"/>
      <c r="AU16" s="221"/>
      <c r="AV16" s="213"/>
      <c r="AW16" s="213"/>
      <c r="AX16" s="213"/>
      <c r="AY16" s="224"/>
      <c r="AZ16" s="217"/>
      <c r="BD16" s="242"/>
      <c r="BE16" s="48" t="str">
        <f>+'予選リーグ'!B30</f>
        <v>吉田</v>
      </c>
    </row>
    <row r="17" spans="1:57" s="42" customFormat="1" ht="21" customHeight="1">
      <c r="A17" s="240" t="s">
        <v>54</v>
      </c>
      <c r="B17" s="234">
        <f>D15+TIME(0,$D$2,0)</f>
        <v>0.5416666666666666</v>
      </c>
      <c r="C17" s="232" t="s">
        <v>44</v>
      </c>
      <c r="D17" s="234">
        <f>B17+TIME(0,$B$2,0)</f>
        <v>0.5659722222222222</v>
      </c>
      <c r="E17" s="230" t="s">
        <v>50</v>
      </c>
      <c r="F17" s="225" t="str">
        <f>+BE15</f>
        <v>糸魚川</v>
      </c>
      <c r="G17" s="225"/>
      <c r="H17" s="225"/>
      <c r="I17" s="214">
        <v>1</v>
      </c>
      <c r="J17" s="218" t="s">
        <v>46</v>
      </c>
      <c r="K17" s="220">
        <v>0</v>
      </c>
      <c r="L17" s="225" t="str">
        <f>+BE17</f>
        <v>小針</v>
      </c>
      <c r="M17" s="225"/>
      <c r="N17" s="225"/>
      <c r="O17" s="223" t="s">
        <v>288</v>
      </c>
      <c r="P17" s="222" t="s">
        <v>288</v>
      </c>
      <c r="Q17" s="255" t="s">
        <v>50</v>
      </c>
      <c r="R17" s="225" t="str">
        <f>+BE16</f>
        <v>吉田</v>
      </c>
      <c r="S17" s="225"/>
      <c r="T17" s="225"/>
      <c r="U17" s="214">
        <v>0</v>
      </c>
      <c r="V17" s="218" t="s">
        <v>46</v>
      </c>
      <c r="W17" s="220">
        <v>1</v>
      </c>
      <c r="X17" s="225" t="str">
        <f>+BE18</f>
        <v>JKキッズ</v>
      </c>
      <c r="Y17" s="225"/>
      <c r="Z17" s="225"/>
      <c r="AA17" s="223" t="s">
        <v>288</v>
      </c>
      <c r="AB17" s="222" t="s">
        <v>288</v>
      </c>
      <c r="AC17" s="249" t="s">
        <v>51</v>
      </c>
      <c r="AD17" s="213" t="str">
        <f>+BE19</f>
        <v>国府</v>
      </c>
      <c r="AE17" s="213"/>
      <c r="AF17" s="213"/>
      <c r="AG17" s="214">
        <v>1</v>
      </c>
      <c r="AH17" s="218" t="s">
        <v>46</v>
      </c>
      <c r="AI17" s="220">
        <v>4</v>
      </c>
      <c r="AJ17" s="213" t="str">
        <f>+BE21</f>
        <v>東青山</v>
      </c>
      <c r="AK17" s="213"/>
      <c r="AL17" s="213"/>
      <c r="AM17" s="223" t="s">
        <v>341</v>
      </c>
      <c r="AN17" s="216" t="s">
        <v>288</v>
      </c>
      <c r="AO17" s="249" t="s">
        <v>51</v>
      </c>
      <c r="AP17" s="213" t="str">
        <f>+BE20</f>
        <v>エスプリ</v>
      </c>
      <c r="AQ17" s="213"/>
      <c r="AR17" s="213"/>
      <c r="AS17" s="214">
        <v>0</v>
      </c>
      <c r="AT17" s="218" t="s">
        <v>46</v>
      </c>
      <c r="AU17" s="220">
        <v>4</v>
      </c>
      <c r="AV17" s="213" t="str">
        <f>+BE22</f>
        <v>スペランザ</v>
      </c>
      <c r="AW17" s="213"/>
      <c r="AX17" s="213"/>
      <c r="AY17" s="223" t="str">
        <f>+AM17</f>
        <v>-</v>
      </c>
      <c r="AZ17" s="216" t="s">
        <v>288</v>
      </c>
      <c r="BD17" s="242"/>
      <c r="BE17" s="48" t="str">
        <f>+'予選リーグ'!B32</f>
        <v>小針</v>
      </c>
    </row>
    <row r="18" spans="1:57" s="42" customFormat="1" ht="21" customHeight="1" thickBot="1">
      <c r="A18" s="240"/>
      <c r="B18" s="235" t="e">
        <f>#REF!+TIME(0,$B$4,0)</f>
        <v>#REF!</v>
      </c>
      <c r="C18" s="233"/>
      <c r="D18" s="235" t="e">
        <f>B18+TIME(0,$B$4,0)</f>
        <v>#REF!</v>
      </c>
      <c r="E18" s="231"/>
      <c r="F18" s="225"/>
      <c r="G18" s="225"/>
      <c r="H18" s="225"/>
      <c r="I18" s="215"/>
      <c r="J18" s="219"/>
      <c r="K18" s="221"/>
      <c r="L18" s="225"/>
      <c r="M18" s="225"/>
      <c r="N18" s="225"/>
      <c r="O18" s="224"/>
      <c r="P18" s="217"/>
      <c r="Q18" s="256"/>
      <c r="R18" s="225"/>
      <c r="S18" s="225"/>
      <c r="T18" s="225"/>
      <c r="U18" s="215"/>
      <c r="V18" s="219"/>
      <c r="W18" s="221"/>
      <c r="X18" s="225"/>
      <c r="Y18" s="225"/>
      <c r="Z18" s="225"/>
      <c r="AA18" s="224"/>
      <c r="AB18" s="217"/>
      <c r="AC18" s="250"/>
      <c r="AD18" s="213"/>
      <c r="AE18" s="213"/>
      <c r="AF18" s="213"/>
      <c r="AG18" s="215"/>
      <c r="AH18" s="219"/>
      <c r="AI18" s="221"/>
      <c r="AJ18" s="213"/>
      <c r="AK18" s="213"/>
      <c r="AL18" s="213"/>
      <c r="AM18" s="224"/>
      <c r="AN18" s="217"/>
      <c r="AO18" s="250"/>
      <c r="AP18" s="213"/>
      <c r="AQ18" s="213"/>
      <c r="AR18" s="213"/>
      <c r="AS18" s="215"/>
      <c r="AT18" s="219"/>
      <c r="AU18" s="221"/>
      <c r="AV18" s="213"/>
      <c r="AW18" s="213"/>
      <c r="AX18" s="213"/>
      <c r="AY18" s="224"/>
      <c r="AZ18" s="217"/>
      <c r="BD18" s="243"/>
      <c r="BE18" s="49" t="str">
        <f>+'予選リーグ'!B34</f>
        <v>JKキッズ</v>
      </c>
    </row>
    <row r="19" spans="1:57" s="42" customFormat="1" ht="21" customHeight="1">
      <c r="A19" s="240" t="s">
        <v>55</v>
      </c>
      <c r="B19" s="234">
        <f>D17+TIME(0,$D$2,0)</f>
        <v>0.5729166666666666</v>
      </c>
      <c r="C19" s="232" t="s">
        <v>44</v>
      </c>
      <c r="D19" s="234">
        <f>B19+TIME(0,$B$2,0)</f>
        <v>0.5972222222222222</v>
      </c>
      <c r="E19" s="253" t="s">
        <v>48</v>
      </c>
      <c r="F19" s="225" t="str">
        <f>+BE11</f>
        <v>春日</v>
      </c>
      <c r="G19" s="225"/>
      <c r="H19" s="225"/>
      <c r="I19" s="214">
        <v>3</v>
      </c>
      <c r="J19" s="218" t="s">
        <v>46</v>
      </c>
      <c r="K19" s="220">
        <v>2</v>
      </c>
      <c r="L19" s="225" t="str">
        <f>+BE14</f>
        <v>エレンシア</v>
      </c>
      <c r="M19" s="225"/>
      <c r="N19" s="225"/>
      <c r="O19" s="223" t="s">
        <v>340</v>
      </c>
      <c r="P19" s="222" t="s">
        <v>288</v>
      </c>
      <c r="Q19" s="251" t="s">
        <v>48</v>
      </c>
      <c r="R19" s="225" t="str">
        <f>+BE12</f>
        <v>FORTEZZA</v>
      </c>
      <c r="S19" s="225"/>
      <c r="T19" s="225"/>
      <c r="U19" s="214">
        <v>0</v>
      </c>
      <c r="V19" s="218" t="s">
        <v>46</v>
      </c>
      <c r="W19" s="220">
        <v>2</v>
      </c>
      <c r="X19" s="225" t="str">
        <f>+BE13</f>
        <v>南万代</v>
      </c>
      <c r="Y19" s="225"/>
      <c r="Z19" s="225"/>
      <c r="AA19" s="223" t="s">
        <v>288</v>
      </c>
      <c r="AB19" s="222" t="s">
        <v>288</v>
      </c>
      <c r="AC19" s="238" t="s">
        <v>45</v>
      </c>
      <c r="AD19" s="213" t="str">
        <f>+BE7</f>
        <v>リベルタ</v>
      </c>
      <c r="AE19" s="213"/>
      <c r="AF19" s="213"/>
      <c r="AG19" s="214">
        <v>3</v>
      </c>
      <c r="AH19" s="218" t="s">
        <v>46</v>
      </c>
      <c r="AI19" s="220">
        <v>1</v>
      </c>
      <c r="AJ19" s="213" t="str">
        <f>+BE10</f>
        <v>中野</v>
      </c>
      <c r="AK19" s="213"/>
      <c r="AL19" s="213"/>
      <c r="AM19" s="223" t="s">
        <v>288</v>
      </c>
      <c r="AN19" s="216" t="s">
        <v>288</v>
      </c>
      <c r="AO19" s="238" t="s">
        <v>45</v>
      </c>
      <c r="AP19" s="213" t="str">
        <f>+BE8</f>
        <v>ジョガボーラ</v>
      </c>
      <c r="AQ19" s="213"/>
      <c r="AR19" s="213"/>
      <c r="AS19" s="214">
        <v>2</v>
      </c>
      <c r="AT19" s="218" t="s">
        <v>46</v>
      </c>
      <c r="AU19" s="220">
        <v>0</v>
      </c>
      <c r="AV19" s="213" t="str">
        <f>+BE9</f>
        <v>南浜豊栄</v>
      </c>
      <c r="AW19" s="213"/>
      <c r="AX19" s="213"/>
      <c r="AY19" s="223" t="str">
        <f>+AM19</f>
        <v>-</v>
      </c>
      <c r="AZ19" s="216" t="s">
        <v>288</v>
      </c>
      <c r="BD19" s="241" t="s">
        <v>207</v>
      </c>
      <c r="BE19" s="46" t="str">
        <f>+'予選リーグ'!B39</f>
        <v>国府</v>
      </c>
    </row>
    <row r="20" spans="1:57" s="42" customFormat="1" ht="21" customHeight="1">
      <c r="A20" s="240"/>
      <c r="B20" s="235" t="e">
        <f>#REF!+TIME(0,$B$4,0)</f>
        <v>#REF!</v>
      </c>
      <c r="C20" s="233"/>
      <c r="D20" s="235" t="e">
        <f>B20+TIME(0,$B$4,0)</f>
        <v>#REF!</v>
      </c>
      <c r="E20" s="254"/>
      <c r="F20" s="225"/>
      <c r="G20" s="225"/>
      <c r="H20" s="225"/>
      <c r="I20" s="215"/>
      <c r="J20" s="219"/>
      <c r="K20" s="221"/>
      <c r="L20" s="225"/>
      <c r="M20" s="225"/>
      <c r="N20" s="225"/>
      <c r="O20" s="224"/>
      <c r="P20" s="217"/>
      <c r="Q20" s="252"/>
      <c r="R20" s="225"/>
      <c r="S20" s="225"/>
      <c r="T20" s="225"/>
      <c r="U20" s="215"/>
      <c r="V20" s="219"/>
      <c r="W20" s="221"/>
      <c r="X20" s="225"/>
      <c r="Y20" s="225"/>
      <c r="Z20" s="225"/>
      <c r="AA20" s="224"/>
      <c r="AB20" s="217"/>
      <c r="AC20" s="239"/>
      <c r="AD20" s="213"/>
      <c r="AE20" s="213"/>
      <c r="AF20" s="213"/>
      <c r="AG20" s="215"/>
      <c r="AH20" s="219"/>
      <c r="AI20" s="221"/>
      <c r="AJ20" s="213"/>
      <c r="AK20" s="213"/>
      <c r="AL20" s="213"/>
      <c r="AM20" s="224"/>
      <c r="AN20" s="217"/>
      <c r="AO20" s="239"/>
      <c r="AP20" s="213"/>
      <c r="AQ20" s="213"/>
      <c r="AR20" s="213"/>
      <c r="AS20" s="215"/>
      <c r="AT20" s="219"/>
      <c r="AU20" s="221"/>
      <c r="AV20" s="213"/>
      <c r="AW20" s="213"/>
      <c r="AX20" s="213"/>
      <c r="AY20" s="224"/>
      <c r="AZ20" s="217"/>
      <c r="BD20" s="242"/>
      <c r="BE20" s="48" t="str">
        <f>+'予選リーグ'!B41</f>
        <v>エスプリ</v>
      </c>
    </row>
    <row r="21" spans="1:57" s="42" customFormat="1" ht="21" customHeight="1">
      <c r="A21" s="240" t="s">
        <v>56</v>
      </c>
      <c r="B21" s="234">
        <f>D19+TIME(0,$D$2,0)</f>
        <v>0.6041666666666666</v>
      </c>
      <c r="C21" s="232" t="s">
        <v>44</v>
      </c>
      <c r="D21" s="234">
        <f>B21+TIME(0,$B$2,0)</f>
        <v>0.6284722222222222</v>
      </c>
      <c r="E21" s="249" t="s">
        <v>51</v>
      </c>
      <c r="F21" s="225" t="str">
        <f>+BE19</f>
        <v>国府</v>
      </c>
      <c r="G21" s="225"/>
      <c r="H21" s="225"/>
      <c r="I21" s="214">
        <v>1</v>
      </c>
      <c r="J21" s="218" t="s">
        <v>46</v>
      </c>
      <c r="K21" s="220">
        <v>6</v>
      </c>
      <c r="L21" s="225" t="str">
        <f>+BE22</f>
        <v>スペランザ</v>
      </c>
      <c r="M21" s="225"/>
      <c r="N21" s="225"/>
      <c r="O21" s="223" t="s">
        <v>341</v>
      </c>
      <c r="P21" s="216" t="s">
        <v>288</v>
      </c>
      <c r="Q21" s="226" t="s">
        <v>51</v>
      </c>
      <c r="R21" s="225" t="str">
        <f>+BE20</f>
        <v>エスプリ</v>
      </c>
      <c r="S21" s="225"/>
      <c r="T21" s="225"/>
      <c r="U21" s="214">
        <v>0</v>
      </c>
      <c r="V21" s="218" t="s">
        <v>46</v>
      </c>
      <c r="W21" s="220">
        <v>3</v>
      </c>
      <c r="X21" s="225" t="str">
        <f>+BE21</f>
        <v>東青山</v>
      </c>
      <c r="Y21" s="225"/>
      <c r="Z21" s="225"/>
      <c r="AA21" s="223" t="s">
        <v>288</v>
      </c>
      <c r="AB21" s="216" t="s">
        <v>288</v>
      </c>
      <c r="AC21" s="230" t="s">
        <v>50</v>
      </c>
      <c r="AD21" s="213" t="str">
        <f>+BE15</f>
        <v>糸魚川</v>
      </c>
      <c r="AE21" s="213"/>
      <c r="AF21" s="213"/>
      <c r="AG21" s="214">
        <v>0</v>
      </c>
      <c r="AH21" s="218" t="s">
        <v>46</v>
      </c>
      <c r="AI21" s="220">
        <v>4</v>
      </c>
      <c r="AJ21" s="213" t="str">
        <f>+BE18</f>
        <v>JKキッズ</v>
      </c>
      <c r="AK21" s="213"/>
      <c r="AL21" s="213"/>
      <c r="AM21" s="223" t="s">
        <v>288</v>
      </c>
      <c r="AN21" s="216" t="s">
        <v>288</v>
      </c>
      <c r="AO21" s="230" t="s">
        <v>50</v>
      </c>
      <c r="AP21" s="213" t="str">
        <f>+BE16</f>
        <v>吉田</v>
      </c>
      <c r="AQ21" s="213"/>
      <c r="AR21" s="213"/>
      <c r="AS21" s="214">
        <v>3</v>
      </c>
      <c r="AT21" s="218" t="s">
        <v>46</v>
      </c>
      <c r="AU21" s="220">
        <v>1</v>
      </c>
      <c r="AV21" s="213" t="str">
        <f>+BE17</f>
        <v>小針</v>
      </c>
      <c r="AW21" s="213"/>
      <c r="AX21" s="213"/>
      <c r="AY21" s="223" t="str">
        <f>+AM21</f>
        <v>-</v>
      </c>
      <c r="AZ21" s="216" t="s">
        <v>288</v>
      </c>
      <c r="BD21" s="242"/>
      <c r="BE21" s="48" t="str">
        <f>+'予選リーグ'!B43</f>
        <v>東青山</v>
      </c>
    </row>
    <row r="22" spans="1:57" s="42" customFormat="1" ht="21" customHeight="1" thickBot="1">
      <c r="A22" s="240"/>
      <c r="B22" s="235" t="e">
        <f>#REF!+TIME(0,$B$4,0)</f>
        <v>#REF!</v>
      </c>
      <c r="C22" s="233"/>
      <c r="D22" s="235" t="e">
        <f>B22+TIME(0,$B$4,0)</f>
        <v>#REF!</v>
      </c>
      <c r="E22" s="250"/>
      <c r="F22" s="225"/>
      <c r="G22" s="225"/>
      <c r="H22" s="225"/>
      <c r="I22" s="215"/>
      <c r="J22" s="219"/>
      <c r="K22" s="221"/>
      <c r="L22" s="225"/>
      <c r="M22" s="225"/>
      <c r="N22" s="225"/>
      <c r="O22" s="224"/>
      <c r="P22" s="217"/>
      <c r="Q22" s="227"/>
      <c r="R22" s="225"/>
      <c r="S22" s="225"/>
      <c r="T22" s="225"/>
      <c r="U22" s="215"/>
      <c r="V22" s="219"/>
      <c r="W22" s="221"/>
      <c r="X22" s="225"/>
      <c r="Y22" s="225"/>
      <c r="Z22" s="225"/>
      <c r="AA22" s="224"/>
      <c r="AB22" s="217"/>
      <c r="AC22" s="231"/>
      <c r="AD22" s="213"/>
      <c r="AE22" s="213"/>
      <c r="AF22" s="213"/>
      <c r="AG22" s="215"/>
      <c r="AH22" s="219"/>
      <c r="AI22" s="221"/>
      <c r="AJ22" s="213"/>
      <c r="AK22" s="213"/>
      <c r="AL22" s="213"/>
      <c r="AM22" s="224"/>
      <c r="AN22" s="217"/>
      <c r="AO22" s="231"/>
      <c r="AP22" s="213"/>
      <c r="AQ22" s="213"/>
      <c r="AR22" s="213"/>
      <c r="AS22" s="215"/>
      <c r="AT22" s="219"/>
      <c r="AU22" s="221"/>
      <c r="AV22" s="213"/>
      <c r="AW22" s="213"/>
      <c r="AX22" s="213"/>
      <c r="AY22" s="224"/>
      <c r="AZ22" s="217"/>
      <c r="BD22" s="243"/>
      <c r="BE22" s="49" t="str">
        <f>+'予選リーグ'!B45</f>
        <v>スペランザ</v>
      </c>
    </row>
    <row r="23" spans="1:57" s="42" customFormat="1" ht="21" customHeight="1">
      <c r="A23" s="240" t="s">
        <v>305</v>
      </c>
      <c r="B23" s="228">
        <f>D21+TIME(0,$D$2,0)</f>
        <v>0.6354166666666666</v>
      </c>
      <c r="C23" s="232" t="s">
        <v>44</v>
      </c>
      <c r="D23" s="234">
        <f>B23+TIME(0,$B$2,0)</f>
        <v>0.6597222222222222</v>
      </c>
      <c r="E23" s="236" t="s">
        <v>213</v>
      </c>
      <c r="F23" s="225"/>
      <c r="G23" s="225"/>
      <c r="H23" s="225"/>
      <c r="I23" s="214"/>
      <c r="J23" s="218"/>
      <c r="K23" s="220"/>
      <c r="L23" s="225"/>
      <c r="M23" s="225"/>
      <c r="N23" s="225"/>
      <c r="O23" s="223"/>
      <c r="P23" s="216"/>
      <c r="Q23" s="236" t="s">
        <v>213</v>
      </c>
      <c r="R23" s="225"/>
      <c r="S23" s="225"/>
      <c r="T23" s="225"/>
      <c r="U23" s="214"/>
      <c r="V23" s="218"/>
      <c r="W23" s="220"/>
      <c r="X23" s="225"/>
      <c r="Y23" s="225"/>
      <c r="Z23" s="225"/>
      <c r="AA23" s="223"/>
      <c r="AB23" s="216"/>
      <c r="AC23" s="236" t="s">
        <v>213</v>
      </c>
      <c r="AD23" s="213"/>
      <c r="AE23" s="213"/>
      <c r="AF23" s="213"/>
      <c r="AG23" s="214"/>
      <c r="AH23" s="218"/>
      <c r="AI23" s="220"/>
      <c r="AJ23" s="213"/>
      <c r="AK23" s="213"/>
      <c r="AL23" s="213"/>
      <c r="AM23" s="223"/>
      <c r="AN23" s="216"/>
      <c r="AO23" s="236" t="s">
        <v>213</v>
      </c>
      <c r="AP23" s="213"/>
      <c r="AQ23" s="213"/>
      <c r="AR23" s="213"/>
      <c r="AS23" s="214"/>
      <c r="AT23" s="218"/>
      <c r="AU23" s="220"/>
      <c r="AV23" s="213"/>
      <c r="AW23" s="213"/>
      <c r="AX23" s="213"/>
      <c r="AY23" s="223"/>
      <c r="AZ23" s="216"/>
      <c r="BD23" s="51"/>
      <c r="BE23" s="112"/>
    </row>
    <row r="24" spans="1:57" s="42" customFormat="1" ht="21" customHeight="1">
      <c r="A24" s="240"/>
      <c r="B24" s="229" t="e">
        <f>#REF!+TIME(0,$B$4,0)</f>
        <v>#REF!</v>
      </c>
      <c r="C24" s="233"/>
      <c r="D24" s="235" t="e">
        <f>B24+TIME(0,$B$4,0)</f>
        <v>#REF!</v>
      </c>
      <c r="E24" s="237"/>
      <c r="F24" s="225"/>
      <c r="G24" s="225"/>
      <c r="H24" s="225"/>
      <c r="I24" s="215"/>
      <c r="J24" s="219"/>
      <c r="K24" s="221"/>
      <c r="L24" s="225"/>
      <c r="M24" s="225"/>
      <c r="N24" s="225"/>
      <c r="O24" s="224"/>
      <c r="P24" s="217"/>
      <c r="Q24" s="237"/>
      <c r="R24" s="225"/>
      <c r="S24" s="225"/>
      <c r="T24" s="225"/>
      <c r="U24" s="215"/>
      <c r="V24" s="219"/>
      <c r="W24" s="221"/>
      <c r="X24" s="225"/>
      <c r="Y24" s="225"/>
      <c r="Z24" s="225"/>
      <c r="AA24" s="224"/>
      <c r="AB24" s="217"/>
      <c r="AC24" s="237"/>
      <c r="AD24" s="213"/>
      <c r="AE24" s="213"/>
      <c r="AF24" s="213"/>
      <c r="AG24" s="215"/>
      <c r="AH24" s="219"/>
      <c r="AI24" s="221"/>
      <c r="AJ24" s="213"/>
      <c r="AK24" s="213"/>
      <c r="AL24" s="213"/>
      <c r="AM24" s="224"/>
      <c r="AN24" s="217"/>
      <c r="AO24" s="237"/>
      <c r="AP24" s="213"/>
      <c r="AQ24" s="213"/>
      <c r="AR24" s="213"/>
      <c r="AS24" s="215"/>
      <c r="AT24" s="219"/>
      <c r="AU24" s="221"/>
      <c r="AV24" s="213"/>
      <c r="AW24" s="213"/>
      <c r="AX24" s="213"/>
      <c r="AY24" s="224"/>
      <c r="AZ24" s="217"/>
      <c r="BD24" s="51"/>
      <c r="BE24" s="112"/>
    </row>
    <row r="25" spans="1:57" s="42" customFormat="1" ht="21" customHeight="1">
      <c r="A25" s="274" t="s">
        <v>306</v>
      </c>
      <c r="B25" s="303">
        <f>D23+TIME(0,$D$2,0)</f>
        <v>0.6666666666666666</v>
      </c>
      <c r="C25" s="263" t="s">
        <v>44</v>
      </c>
      <c r="D25" s="308">
        <f>B25+TIME(0,$B$2,0)</f>
        <v>0.6909722222222222</v>
      </c>
      <c r="E25" s="246" t="s">
        <v>213</v>
      </c>
      <c r="F25" s="271"/>
      <c r="G25" s="271"/>
      <c r="H25" s="271"/>
      <c r="I25" s="257"/>
      <c r="J25" s="258"/>
      <c r="K25" s="245"/>
      <c r="L25" s="271"/>
      <c r="M25" s="271"/>
      <c r="N25" s="271"/>
      <c r="O25" s="272"/>
      <c r="P25" s="222"/>
      <c r="Q25" s="246" t="s">
        <v>213</v>
      </c>
      <c r="R25" s="271"/>
      <c r="S25" s="271"/>
      <c r="T25" s="271"/>
      <c r="U25" s="257"/>
      <c r="V25" s="258"/>
      <c r="W25" s="245"/>
      <c r="X25" s="271"/>
      <c r="Y25" s="271"/>
      <c r="Z25" s="271"/>
      <c r="AA25" s="272"/>
      <c r="AB25" s="222"/>
      <c r="AC25" s="246" t="s">
        <v>213</v>
      </c>
      <c r="AD25" s="286"/>
      <c r="AE25" s="286"/>
      <c r="AF25" s="286"/>
      <c r="AG25" s="257"/>
      <c r="AH25" s="258"/>
      <c r="AI25" s="245"/>
      <c r="AJ25" s="286"/>
      <c r="AK25" s="286"/>
      <c r="AL25" s="286"/>
      <c r="AM25" s="272"/>
      <c r="AN25" s="222"/>
      <c r="AO25" s="246" t="s">
        <v>213</v>
      </c>
      <c r="AP25" s="286"/>
      <c r="AQ25" s="286"/>
      <c r="AR25" s="286"/>
      <c r="AS25" s="257"/>
      <c r="AT25" s="258"/>
      <c r="AU25" s="245"/>
      <c r="AV25" s="286"/>
      <c r="AW25" s="286"/>
      <c r="AX25" s="286"/>
      <c r="AY25" s="272"/>
      <c r="AZ25" s="222"/>
      <c r="BD25" s="51"/>
      <c r="BE25" s="112"/>
    </row>
    <row r="26" spans="1:57" s="42" customFormat="1" ht="21" customHeight="1" thickBot="1">
      <c r="A26" s="299"/>
      <c r="B26" s="304" t="e">
        <f>#REF!+TIME(0,$B$4,0)</f>
        <v>#REF!</v>
      </c>
      <c r="C26" s="264"/>
      <c r="D26" s="309" t="e">
        <f>B26+TIME(0,$B$4,0)</f>
        <v>#REF!</v>
      </c>
      <c r="E26" s="290"/>
      <c r="F26" s="288"/>
      <c r="G26" s="288"/>
      <c r="H26" s="288"/>
      <c r="I26" s="285"/>
      <c r="J26" s="289"/>
      <c r="K26" s="273"/>
      <c r="L26" s="288"/>
      <c r="M26" s="288"/>
      <c r="N26" s="288"/>
      <c r="O26" s="284"/>
      <c r="P26" s="281"/>
      <c r="Q26" s="290"/>
      <c r="R26" s="288"/>
      <c r="S26" s="288"/>
      <c r="T26" s="288"/>
      <c r="U26" s="285"/>
      <c r="V26" s="289"/>
      <c r="W26" s="273"/>
      <c r="X26" s="288"/>
      <c r="Y26" s="288"/>
      <c r="Z26" s="288"/>
      <c r="AA26" s="284"/>
      <c r="AB26" s="281"/>
      <c r="AC26" s="290"/>
      <c r="AD26" s="291"/>
      <c r="AE26" s="291"/>
      <c r="AF26" s="291"/>
      <c r="AG26" s="285"/>
      <c r="AH26" s="289"/>
      <c r="AI26" s="273"/>
      <c r="AJ26" s="291"/>
      <c r="AK26" s="291"/>
      <c r="AL26" s="291"/>
      <c r="AM26" s="284"/>
      <c r="AN26" s="281"/>
      <c r="AO26" s="290"/>
      <c r="AP26" s="291"/>
      <c r="AQ26" s="291"/>
      <c r="AR26" s="291"/>
      <c r="AS26" s="285"/>
      <c r="AT26" s="289"/>
      <c r="AU26" s="273"/>
      <c r="AV26" s="291"/>
      <c r="AW26" s="291"/>
      <c r="AX26" s="291"/>
      <c r="AY26" s="284"/>
      <c r="AZ26" s="281"/>
      <c r="BD26" s="51"/>
      <c r="BE26" s="112"/>
    </row>
    <row r="27" ht="21" customHeight="1"/>
  </sheetData>
  <sheetProtection/>
  <mergeCells count="380">
    <mergeCell ref="AP9:AR10"/>
    <mergeCell ref="AS9:AS10"/>
    <mergeCell ref="AU9:AU10"/>
    <mergeCell ref="AV9:AX10"/>
    <mergeCell ref="P7:P8"/>
    <mergeCell ref="AG7:AG8"/>
    <mergeCell ref="I9:I10"/>
    <mergeCell ref="W9:W10"/>
    <mergeCell ref="L9:N10"/>
    <mergeCell ref="P9:P10"/>
    <mergeCell ref="O9:O10"/>
    <mergeCell ref="R9:T10"/>
    <mergeCell ref="V9:V10"/>
    <mergeCell ref="AT9:AT10"/>
    <mergeCell ref="AA9:AA10"/>
    <mergeCell ref="AN9:AN10"/>
    <mergeCell ref="AG9:AG10"/>
    <mergeCell ref="AC9:AC10"/>
    <mergeCell ref="AZ9:AZ10"/>
    <mergeCell ref="AY9:AY10"/>
    <mergeCell ref="AI9:AI10"/>
    <mergeCell ref="AO9:AO10"/>
    <mergeCell ref="AM9:AM10"/>
    <mergeCell ref="X9:Z10"/>
    <mergeCell ref="AJ9:AL10"/>
    <mergeCell ref="V7:V8"/>
    <mergeCell ref="AM7:AM8"/>
    <mergeCell ref="AB7:AB8"/>
    <mergeCell ref="AD7:AF8"/>
    <mergeCell ref="AB9:AB10"/>
    <mergeCell ref="R7:T8"/>
    <mergeCell ref="AI7:AI8"/>
    <mergeCell ref="D11:D12"/>
    <mergeCell ref="Q11:Q12"/>
    <mergeCell ref="F11:H12"/>
    <mergeCell ref="J11:J12"/>
    <mergeCell ref="I11:I12"/>
    <mergeCell ref="L11:N12"/>
    <mergeCell ref="P11:P12"/>
    <mergeCell ref="K9:K10"/>
    <mergeCell ref="B11:B12"/>
    <mergeCell ref="D7:D8"/>
    <mergeCell ref="A9:A10"/>
    <mergeCell ref="C7:C8"/>
    <mergeCell ref="O7:O8"/>
    <mergeCell ref="F7:H8"/>
    <mergeCell ref="I7:I8"/>
    <mergeCell ref="B9:B10"/>
    <mergeCell ref="K11:K12"/>
    <mergeCell ref="AA5:AB5"/>
    <mergeCell ref="AC25:AC26"/>
    <mergeCell ref="AO4:AZ4"/>
    <mergeCell ref="O5:P5"/>
    <mergeCell ref="E25:E26"/>
    <mergeCell ref="A4:A6"/>
    <mergeCell ref="D25:D26"/>
    <mergeCell ref="J7:J8"/>
    <mergeCell ref="B7:B8"/>
    <mergeCell ref="AB25:AB26"/>
    <mergeCell ref="B4:D6"/>
    <mergeCell ref="A25:A26"/>
    <mergeCell ref="Q4:AB4"/>
    <mergeCell ref="AV25:AX26"/>
    <mergeCell ref="AD25:AF26"/>
    <mergeCell ref="A1:AZ1"/>
    <mergeCell ref="AH25:AH26"/>
    <mergeCell ref="B25:B26"/>
    <mergeCell ref="F25:H26"/>
    <mergeCell ref="AJ25:AL26"/>
    <mergeCell ref="O25:O26"/>
    <mergeCell ref="P25:P26"/>
    <mergeCell ref="X25:Z26"/>
    <mergeCell ref="AG25:AG26"/>
    <mergeCell ref="AT25:AT26"/>
    <mergeCell ref="V25:V26"/>
    <mergeCell ref="Q25:Q26"/>
    <mergeCell ref="AP25:AR26"/>
    <mergeCell ref="R25:T26"/>
    <mergeCell ref="AO25:AO26"/>
    <mergeCell ref="L25:N26"/>
    <mergeCell ref="U25:U26"/>
    <mergeCell ref="AN25:AN26"/>
    <mergeCell ref="I25:I26"/>
    <mergeCell ref="J25:J26"/>
    <mergeCell ref="AZ7:AZ8"/>
    <mergeCell ref="AJ7:AL8"/>
    <mergeCell ref="AV7:AX8"/>
    <mergeCell ref="AU7:AU8"/>
    <mergeCell ref="AN7:AN8"/>
    <mergeCell ref="AP7:AR8"/>
    <mergeCell ref="AT7:AT8"/>
    <mergeCell ref="BD7:BD10"/>
    <mergeCell ref="Q7:Q8"/>
    <mergeCell ref="C9:C10"/>
    <mergeCell ref="U7:U8"/>
    <mergeCell ref="L7:N8"/>
    <mergeCell ref="E9:E10"/>
    <mergeCell ref="Q9:Q10"/>
    <mergeCell ref="AD9:AF10"/>
    <mergeCell ref="AI25:AI26"/>
    <mergeCell ref="AY25:AY26"/>
    <mergeCell ref="AM25:AM26"/>
    <mergeCell ref="AU25:AU26"/>
    <mergeCell ref="AS25:AS26"/>
    <mergeCell ref="AA25:AA26"/>
    <mergeCell ref="L15:N16"/>
    <mergeCell ref="O15:O16"/>
    <mergeCell ref="K13:K14"/>
    <mergeCell ref="AH13:AH14"/>
    <mergeCell ref="J15:J16"/>
    <mergeCell ref="Q15:Q16"/>
    <mergeCell ref="AT15:AT16"/>
    <mergeCell ref="AC15:AC16"/>
    <mergeCell ref="AN15:AN16"/>
    <mergeCell ref="AD15:AF16"/>
    <mergeCell ref="AP15:AR16"/>
    <mergeCell ref="AZ25:AZ26"/>
    <mergeCell ref="AZ15:AZ16"/>
    <mergeCell ref="AY15:AY16"/>
    <mergeCell ref="AV15:AX16"/>
    <mergeCell ref="AU15:AU16"/>
    <mergeCell ref="AC4:AN4"/>
    <mergeCell ref="AY5:AZ5"/>
    <mergeCell ref="AO5:AX6"/>
    <mergeCell ref="AM5:AN5"/>
    <mergeCell ref="AC5:AL6"/>
    <mergeCell ref="E7:E8"/>
    <mergeCell ref="AA7:AA8"/>
    <mergeCell ref="E5:N6"/>
    <mergeCell ref="E4:P4"/>
    <mergeCell ref="W7:W8"/>
    <mergeCell ref="K25:K26"/>
    <mergeCell ref="A7:A8"/>
    <mergeCell ref="AG11:AG12"/>
    <mergeCell ref="AV11:AX12"/>
    <mergeCell ref="A13:A14"/>
    <mergeCell ref="U13:U14"/>
    <mergeCell ref="A15:A16"/>
    <mergeCell ref="B15:B16"/>
    <mergeCell ref="C15:C16"/>
    <mergeCell ref="W25:W26"/>
    <mergeCell ref="C25:C26"/>
    <mergeCell ref="Q5:Z6"/>
    <mergeCell ref="X7:Z8"/>
    <mergeCell ref="AY7:AY8"/>
    <mergeCell ref="AI11:AI12"/>
    <mergeCell ref="AZ11:AZ12"/>
    <mergeCell ref="AU11:AU12"/>
    <mergeCell ref="AO11:AO12"/>
    <mergeCell ref="AM11:AM12"/>
    <mergeCell ref="AS11:AS12"/>
    <mergeCell ref="AY11:AY12"/>
    <mergeCell ref="J9:J10"/>
    <mergeCell ref="AH9:AH10"/>
    <mergeCell ref="E11:E12"/>
    <mergeCell ref="AB11:AB12"/>
    <mergeCell ref="AC11:AC12"/>
    <mergeCell ref="AT11:AT12"/>
    <mergeCell ref="R11:T12"/>
    <mergeCell ref="AD11:AF12"/>
    <mergeCell ref="U11:U12"/>
    <mergeCell ref="AH11:AH12"/>
    <mergeCell ref="AA11:AA12"/>
    <mergeCell ref="W11:W12"/>
    <mergeCell ref="X11:Z12"/>
    <mergeCell ref="AP11:AR12"/>
    <mergeCell ref="BD11:BD14"/>
    <mergeCell ref="AJ11:AL12"/>
    <mergeCell ref="AV13:AX14"/>
    <mergeCell ref="AY13:AY14"/>
    <mergeCell ref="AZ13:AZ14"/>
    <mergeCell ref="AS7:AS8"/>
    <mergeCell ref="AO7:AO8"/>
    <mergeCell ref="AH7:AH8"/>
    <mergeCell ref="D9:D10"/>
    <mergeCell ref="U9:U10"/>
    <mergeCell ref="AB15:AB16"/>
    <mergeCell ref="AJ15:AL16"/>
    <mergeCell ref="AS15:AS16"/>
    <mergeCell ref="AO15:AO16"/>
    <mergeCell ref="AC13:AC14"/>
    <mergeCell ref="A23:A24"/>
    <mergeCell ref="AI15:AI16"/>
    <mergeCell ref="J21:J22"/>
    <mergeCell ref="I17:I18"/>
    <mergeCell ref="X15:Z16"/>
    <mergeCell ref="Q17:Q18"/>
    <mergeCell ref="R17:T18"/>
    <mergeCell ref="U17:U18"/>
    <mergeCell ref="I15:I16"/>
    <mergeCell ref="U15:U16"/>
    <mergeCell ref="AA17:AA18"/>
    <mergeCell ref="AN17:AN18"/>
    <mergeCell ref="AC17:AC18"/>
    <mergeCell ref="AG17:AG18"/>
    <mergeCell ref="C19:C20"/>
    <mergeCell ref="D19:D20"/>
    <mergeCell ref="E19:E20"/>
    <mergeCell ref="F19:H20"/>
    <mergeCell ref="AI17:AI18"/>
    <mergeCell ref="K17:K18"/>
    <mergeCell ref="Q19:Q20"/>
    <mergeCell ref="AN19:AN20"/>
    <mergeCell ref="A21:A22"/>
    <mergeCell ref="B21:B22"/>
    <mergeCell ref="C21:C22"/>
    <mergeCell ref="D21:D22"/>
    <mergeCell ref="E21:E22"/>
    <mergeCell ref="AD19:AF20"/>
    <mergeCell ref="W21:W22"/>
    <mergeCell ref="F21:H22"/>
    <mergeCell ref="AG19:AG20"/>
    <mergeCell ref="AT19:AT20"/>
    <mergeCell ref="AI19:AI20"/>
    <mergeCell ref="AM19:AM20"/>
    <mergeCell ref="AH19:AH20"/>
    <mergeCell ref="AB19:AB20"/>
    <mergeCell ref="X19:Z20"/>
    <mergeCell ref="AD21:AF22"/>
    <mergeCell ref="AC19:AC20"/>
    <mergeCell ref="A19:A20"/>
    <mergeCell ref="B19:B20"/>
    <mergeCell ref="O19:O20"/>
    <mergeCell ref="AY17:AY18"/>
    <mergeCell ref="AS17:AS18"/>
    <mergeCell ref="V19:V20"/>
    <mergeCell ref="AY19:AY20"/>
    <mergeCell ref="AV19:AX20"/>
    <mergeCell ref="AS19:AS20"/>
    <mergeCell ref="AO19:AO20"/>
    <mergeCell ref="W19:W20"/>
    <mergeCell ref="AB17:AB18"/>
    <mergeCell ref="BD19:BD22"/>
    <mergeCell ref="AJ19:AL20"/>
    <mergeCell ref="W17:W18"/>
    <mergeCell ref="AJ17:AL18"/>
    <mergeCell ref="AZ19:AZ20"/>
    <mergeCell ref="AU19:AU20"/>
    <mergeCell ref="AP19:AR20"/>
    <mergeCell ref="AZ17:AZ18"/>
    <mergeCell ref="K7:K8"/>
    <mergeCell ref="AC7:AC8"/>
    <mergeCell ref="AH17:AH18"/>
    <mergeCell ref="K15:K16"/>
    <mergeCell ref="AO13:AO14"/>
    <mergeCell ref="AU17:AU18"/>
    <mergeCell ref="AP17:AR18"/>
    <mergeCell ref="AO17:AO18"/>
    <mergeCell ref="AM17:AM18"/>
    <mergeCell ref="V17:V18"/>
    <mergeCell ref="AM13:AM14"/>
    <mergeCell ref="AT17:AT18"/>
    <mergeCell ref="I19:I20"/>
    <mergeCell ref="J19:J20"/>
    <mergeCell ref="K19:K20"/>
    <mergeCell ref="L19:N20"/>
    <mergeCell ref="R19:T20"/>
    <mergeCell ref="U19:U20"/>
    <mergeCell ref="P19:P20"/>
    <mergeCell ref="AA19:AA20"/>
    <mergeCell ref="R15:T16"/>
    <mergeCell ref="H3:M3"/>
    <mergeCell ref="V11:V12"/>
    <mergeCell ref="AN11:AN12"/>
    <mergeCell ref="A11:A12"/>
    <mergeCell ref="O11:O12"/>
    <mergeCell ref="X13:Z14"/>
    <mergeCell ref="AB13:AB14"/>
    <mergeCell ref="AI13:AI14"/>
    <mergeCell ref="AD13:AF14"/>
    <mergeCell ref="U23:U24"/>
    <mergeCell ref="AJ23:AL24"/>
    <mergeCell ref="AM23:AM24"/>
    <mergeCell ref="BD15:BD18"/>
    <mergeCell ref="AH15:AH16"/>
    <mergeCell ref="V15:V16"/>
    <mergeCell ref="AM15:AM16"/>
    <mergeCell ref="AG15:AG16"/>
    <mergeCell ref="AA15:AA16"/>
    <mergeCell ref="W15:W16"/>
    <mergeCell ref="AT23:AT24"/>
    <mergeCell ref="AH23:AH24"/>
    <mergeCell ref="W23:W24"/>
    <mergeCell ref="O23:O24"/>
    <mergeCell ref="AD23:AF24"/>
    <mergeCell ref="E17:E18"/>
    <mergeCell ref="F17:H18"/>
    <mergeCell ref="X23:Z24"/>
    <mergeCell ref="L23:N24"/>
    <mergeCell ref="AA23:AA24"/>
    <mergeCell ref="Q23:Q24"/>
    <mergeCell ref="AI23:AI24"/>
    <mergeCell ref="AC23:AC24"/>
    <mergeCell ref="AG23:AG24"/>
    <mergeCell ref="K21:K22"/>
    <mergeCell ref="AS23:AS24"/>
    <mergeCell ref="U21:U22"/>
    <mergeCell ref="P23:P24"/>
    <mergeCell ref="AP23:AR24"/>
    <mergeCell ref="V23:V24"/>
    <mergeCell ref="AY23:AY24"/>
    <mergeCell ref="AZ23:AZ24"/>
    <mergeCell ref="F9:H10"/>
    <mergeCell ref="B13:B14"/>
    <mergeCell ref="F13:H14"/>
    <mergeCell ref="E13:E14"/>
    <mergeCell ref="D13:D14"/>
    <mergeCell ref="C13:C14"/>
    <mergeCell ref="C11:C12"/>
    <mergeCell ref="AN23:AN24"/>
    <mergeCell ref="A17:A18"/>
    <mergeCell ref="B17:B18"/>
    <mergeCell ref="C17:C18"/>
    <mergeCell ref="J17:J18"/>
    <mergeCell ref="D15:D16"/>
    <mergeCell ref="AV23:AX24"/>
    <mergeCell ref="AO23:AO24"/>
    <mergeCell ref="AA21:AA22"/>
    <mergeCell ref="J23:J24"/>
    <mergeCell ref="AU23:AU24"/>
    <mergeCell ref="AS21:AS22"/>
    <mergeCell ref="AV21:AX22"/>
    <mergeCell ref="D17:D18"/>
    <mergeCell ref="I13:I14"/>
    <mergeCell ref="P15:P16"/>
    <mergeCell ref="E15:E16"/>
    <mergeCell ref="L17:N18"/>
    <mergeCell ref="I21:I22"/>
    <mergeCell ref="O17:O18"/>
    <mergeCell ref="P17:P18"/>
    <mergeCell ref="AY21:AY22"/>
    <mergeCell ref="AZ21:AZ22"/>
    <mergeCell ref="AG21:AG22"/>
    <mergeCell ref="AT21:AT22"/>
    <mergeCell ref="AM21:AM22"/>
    <mergeCell ref="AI21:AI22"/>
    <mergeCell ref="AP21:AR22"/>
    <mergeCell ref="AU21:AU22"/>
    <mergeCell ref="AH21:AH22"/>
    <mergeCell ref="AO21:AO22"/>
    <mergeCell ref="P21:P22"/>
    <mergeCell ref="AN21:AN22"/>
    <mergeCell ref="AC21:AC22"/>
    <mergeCell ref="C23:C24"/>
    <mergeCell ref="Q21:Q22"/>
    <mergeCell ref="X21:Z22"/>
    <mergeCell ref="D23:D24"/>
    <mergeCell ref="E23:E24"/>
    <mergeCell ref="F23:H24"/>
    <mergeCell ref="AJ21:AL22"/>
    <mergeCell ref="B23:B24"/>
    <mergeCell ref="AB21:AB22"/>
    <mergeCell ref="R21:T22"/>
    <mergeCell ref="V21:V22"/>
    <mergeCell ref="O21:O22"/>
    <mergeCell ref="AJ13:AL14"/>
    <mergeCell ref="X17:Z18"/>
    <mergeCell ref="K23:K24"/>
    <mergeCell ref="AB23:AB24"/>
    <mergeCell ref="AD17:AF18"/>
    <mergeCell ref="AV17:AX18"/>
    <mergeCell ref="L21:N22"/>
    <mergeCell ref="R23:T24"/>
    <mergeCell ref="I23:I24"/>
    <mergeCell ref="Q13:Q14"/>
    <mergeCell ref="F15:H16"/>
    <mergeCell ref="AA13:AA14"/>
    <mergeCell ref="AU13:AU14"/>
    <mergeCell ref="AT13:AT14"/>
    <mergeCell ref="AS13:AS14"/>
    <mergeCell ref="AP13:AR14"/>
    <mergeCell ref="AG13:AG14"/>
    <mergeCell ref="AN13:AN14"/>
    <mergeCell ref="J13:J14"/>
    <mergeCell ref="W13:W14"/>
    <mergeCell ref="P13:P14"/>
    <mergeCell ref="O13:O14"/>
    <mergeCell ref="L13:N14"/>
    <mergeCell ref="R13:T14"/>
    <mergeCell ref="V13:V14"/>
  </mergeCells>
  <printOptions horizontalCentered="1"/>
  <pageMargins left="0.5511811023622047" right="0.2362204724409449" top="0.984251968503937" bottom="0.275590551181102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㈱　大島組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　　仁</dc:creator>
  <cp:keywords/>
  <dc:description/>
  <cp:lastModifiedBy>yello</cp:lastModifiedBy>
  <dcterms:created xsi:type="dcterms:W3CDTF">1999-02-17T13:49:51Z</dcterms:created>
  <dcterms:modified xsi:type="dcterms:W3CDTF">2023-06-13T14:15:37Z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  <property fmtid="{D5CDD505-2E9C-101B-9397-08002B2CF9AE}" pid="3" name="ICV">
    <vt:lpwstr>387ba4de34d84662b036c0f8d33ae89a</vt:lpwstr>
  </property>
</Properties>
</file>